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J:\Services&amp;Resources\TRAVEL\Forms &amp; Guidelines\"/>
    </mc:Choice>
  </mc:AlternateContent>
  <xr:revisionPtr revIDLastSave="0" documentId="8_{2A05BABC-7274-45F6-A105-B0AB616301F9}" xr6:coauthVersionLast="47" xr6:coauthVersionMax="47" xr10:uidLastSave="{00000000-0000-0000-0000-000000000000}"/>
  <bookViews>
    <workbookView xWindow="-28920" yWindow="-120" windowWidth="29040" windowHeight="15840" activeTab="1" xr2:uid="{EF7DBB71-10A1-40DC-8222-21930AEB217A}"/>
  </bookViews>
  <sheets>
    <sheet name="HELP" sheetId="6" r:id="rId1"/>
    <sheet name="Claim Form" sheetId="3" r:id="rId2"/>
    <sheet name="Study Codes" sheetId="4" state="hidden" r:id="rId3"/>
    <sheet name="DropDown" sheetId="5" state="hidden" r:id="rId4"/>
    <sheet name="ATO mileage rate" sheetId="7" r:id="rId5"/>
  </sheets>
  <definedNames>
    <definedName name="_xlnm.Print_Area" localSheetId="1">'Claim Form'!$A$1:$AB$157</definedName>
    <definedName name="_xlnm.Print_Area" localSheetId="0">HELP!$A$1:$T$52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4" i="3" l="1"/>
  <c r="AC83" i="3"/>
  <c r="R83" i="3" s="1"/>
  <c r="AC84" i="3"/>
  <c r="AC85" i="3"/>
  <c r="R85" i="3" s="1"/>
  <c r="AC86" i="3"/>
  <c r="R86" i="3" s="1"/>
  <c r="AC87" i="3"/>
  <c r="R87" i="3" s="1"/>
  <c r="AC88" i="3"/>
  <c r="R88" i="3" s="1"/>
  <c r="AC89" i="3"/>
  <c r="R89" i="3" s="1"/>
  <c r="AC90" i="3"/>
  <c r="R90" i="3" s="1"/>
  <c r="AC91" i="3"/>
  <c r="R91" i="3" s="1"/>
  <c r="AC92" i="3"/>
  <c r="R92" i="3" s="1"/>
  <c r="AC93" i="3"/>
  <c r="R93" i="3" s="1"/>
  <c r="AC94" i="3"/>
  <c r="R94" i="3" s="1"/>
  <c r="AC95" i="3"/>
  <c r="R95" i="3" s="1"/>
  <c r="AC82" i="3"/>
  <c r="R82" i="3" s="1"/>
  <c r="P129" i="3"/>
  <c r="P130" i="3"/>
  <c r="P131" i="3"/>
  <c r="P132" i="3"/>
  <c r="P133" i="3"/>
  <c r="P128" i="3"/>
  <c r="AA102" i="3"/>
  <c r="AB102" i="3"/>
  <c r="AC102" i="3"/>
  <c r="AA103" i="3"/>
  <c r="AB103" i="3"/>
  <c r="AC103" i="3"/>
  <c r="AA104" i="3"/>
  <c r="AB104" i="3"/>
  <c r="AC104" i="3"/>
  <c r="AA105" i="3"/>
  <c r="N105" i="3" s="1"/>
  <c r="AB105" i="3"/>
  <c r="O105" i="3" s="1"/>
  <c r="AC105" i="3"/>
  <c r="P105" i="3" s="1"/>
  <c r="AA106" i="3"/>
  <c r="AB106" i="3"/>
  <c r="AC106" i="3"/>
  <c r="AA107" i="3"/>
  <c r="N107" i="3" s="1"/>
  <c r="AB107" i="3"/>
  <c r="O107" i="3" s="1"/>
  <c r="AC107" i="3"/>
  <c r="P107" i="3" s="1"/>
  <c r="AA108" i="3"/>
  <c r="N108" i="3" s="1"/>
  <c r="AB108" i="3"/>
  <c r="AC108" i="3"/>
  <c r="AA109" i="3"/>
  <c r="N109" i="3" s="1"/>
  <c r="AB109" i="3"/>
  <c r="O109" i="3" s="1"/>
  <c r="AC109" i="3"/>
  <c r="P109" i="3" s="1"/>
  <c r="AA110" i="3"/>
  <c r="N110" i="3" s="1"/>
  <c r="AB110" i="3"/>
  <c r="O110" i="3" s="1"/>
  <c r="AC110" i="3"/>
  <c r="AA111" i="3"/>
  <c r="N111" i="3" s="1"/>
  <c r="AB111" i="3"/>
  <c r="O111" i="3" s="1"/>
  <c r="AC111" i="3"/>
  <c r="P111" i="3" s="1"/>
  <c r="AA112" i="3"/>
  <c r="AB112" i="3"/>
  <c r="AC112" i="3"/>
  <c r="P112" i="3" s="1"/>
  <c r="AA113" i="3"/>
  <c r="AB113" i="3"/>
  <c r="AC113" i="3"/>
  <c r="AA114" i="3"/>
  <c r="AB114" i="3"/>
  <c r="AC114" i="3"/>
  <c r="AA115" i="3"/>
  <c r="AB115" i="3"/>
  <c r="AC115" i="3"/>
  <c r="AA116" i="3"/>
  <c r="AB116" i="3"/>
  <c r="AC116" i="3"/>
  <c r="AA117" i="3"/>
  <c r="AB117" i="3"/>
  <c r="AC117" i="3"/>
  <c r="AA118" i="3"/>
  <c r="AB118" i="3"/>
  <c r="AC118" i="3"/>
  <c r="AA119" i="3"/>
  <c r="AB119" i="3"/>
  <c r="AC119" i="3"/>
  <c r="AA120" i="3"/>
  <c r="AB120" i="3"/>
  <c r="AC120" i="3"/>
  <c r="AA121" i="3"/>
  <c r="AB121" i="3"/>
  <c r="AC121" i="3"/>
  <c r="AA122" i="3"/>
  <c r="AB122" i="3"/>
  <c r="AC122" i="3"/>
  <c r="AC101" i="3"/>
  <c r="AB101" i="3"/>
  <c r="AA101" i="3"/>
  <c r="N101" i="3" s="1"/>
  <c r="O108" i="3"/>
  <c r="O112" i="3"/>
  <c r="N106" i="3"/>
  <c r="Q56" i="3"/>
  <c r="G149" i="3" s="1"/>
  <c r="N112" i="3"/>
  <c r="P110" i="3"/>
  <c r="P108" i="3"/>
  <c r="P106" i="3"/>
  <c r="O106" i="3"/>
  <c r="T56" i="3" l="1"/>
  <c r="F149" i="3" s="1"/>
  <c r="Q111" i="3"/>
  <c r="Q108" i="3"/>
  <c r="Q105" i="3"/>
  <c r="Q106" i="3"/>
  <c r="Q110" i="3"/>
  <c r="Q109" i="3"/>
  <c r="Q112" i="3"/>
  <c r="Q107" i="3"/>
  <c r="H1" i="4" l="1" a="1"/>
  <c r="H1" i="4" s="1"/>
  <c r="G5" i="4" s="1" a="1"/>
  <c r="G5" i="4" s="1"/>
  <c r="N102" i="3"/>
  <c r="O102" i="3"/>
  <c r="P102" i="3"/>
  <c r="N103" i="3"/>
  <c r="O103" i="3"/>
  <c r="P103" i="3"/>
  <c r="N104" i="3"/>
  <c r="O104" i="3"/>
  <c r="P104" i="3"/>
  <c r="N113" i="3"/>
  <c r="O113" i="3"/>
  <c r="P113" i="3"/>
  <c r="N114" i="3"/>
  <c r="O114" i="3"/>
  <c r="P114" i="3"/>
  <c r="N115" i="3"/>
  <c r="O115" i="3"/>
  <c r="P115" i="3"/>
  <c r="N116" i="3"/>
  <c r="O116" i="3"/>
  <c r="P116" i="3"/>
  <c r="N117" i="3"/>
  <c r="O117" i="3"/>
  <c r="P117" i="3"/>
  <c r="N118" i="3"/>
  <c r="O118" i="3"/>
  <c r="P118" i="3"/>
  <c r="N119" i="3"/>
  <c r="O119" i="3"/>
  <c r="P119" i="3"/>
  <c r="N120" i="3"/>
  <c r="O120" i="3"/>
  <c r="P120" i="3"/>
  <c r="N121" i="3"/>
  <c r="O121" i="3"/>
  <c r="P121" i="3"/>
  <c r="N122" i="3"/>
  <c r="O122" i="3"/>
  <c r="P122" i="3"/>
  <c r="P101" i="3"/>
  <c r="O101" i="3"/>
  <c r="P134" i="3" l="1"/>
  <c r="B38" i="3"/>
  <c r="B39" i="3"/>
  <c r="B40" i="3"/>
  <c r="B41" i="3"/>
  <c r="B42" i="3"/>
  <c r="B43" i="3"/>
  <c r="B44" i="3"/>
  <c r="B45" i="3"/>
  <c r="B46" i="3"/>
  <c r="B47" i="3"/>
  <c r="B48" i="3"/>
  <c r="B49" i="3"/>
  <c r="B50" i="3"/>
  <c r="B51" i="3"/>
  <c r="B52" i="3"/>
  <c r="B53" i="3"/>
  <c r="B54" i="3"/>
  <c r="B55" i="3"/>
  <c r="B60" i="3" s="1"/>
  <c r="B61" i="3" s="1"/>
  <c r="B62" i="3" s="1"/>
  <c r="B63" i="3" s="1"/>
  <c r="B64" i="3" s="1"/>
  <c r="B65" i="3" s="1"/>
  <c r="B66" i="3" s="1"/>
  <c r="B67" i="3" s="1"/>
  <c r="B68" i="3" s="1"/>
  <c r="B69" i="3" s="1"/>
  <c r="B70" i="3" s="1"/>
  <c r="B71" i="3" s="1"/>
  <c r="B72" i="3" s="1"/>
  <c r="B73" i="3" s="1"/>
  <c r="B82" i="3" s="1"/>
  <c r="B83" i="3" s="1"/>
  <c r="B84" i="3" s="1"/>
  <c r="B85" i="3" s="1"/>
  <c r="B86" i="3" s="1"/>
  <c r="B87" i="3" s="1"/>
  <c r="B88" i="3" s="1"/>
  <c r="B89" i="3" s="1"/>
  <c r="B90" i="3" s="1"/>
  <c r="B91" i="3" s="1"/>
  <c r="B92" i="3" s="1"/>
  <c r="B93" i="3" s="1"/>
  <c r="B94" i="3" s="1"/>
  <c r="B95" i="3" s="1"/>
  <c r="B101" i="3" s="1"/>
  <c r="B102" i="3" s="1"/>
  <c r="B103" i="3" s="1"/>
  <c r="B104" i="3" s="1"/>
  <c r="E143" i="3"/>
  <c r="B25" i="3"/>
  <c r="B26" i="3"/>
  <c r="B27" i="3"/>
  <c r="B28" i="3"/>
  <c r="B29" i="3"/>
  <c r="B30" i="3"/>
  <c r="B31" i="3"/>
  <c r="B32" i="3"/>
  <c r="B33" i="3"/>
  <c r="B34" i="3"/>
  <c r="B35" i="3"/>
  <c r="B36" i="3"/>
  <c r="B37" i="3"/>
  <c r="P74" i="3"/>
  <c r="B24" i="3"/>
  <c r="F152" i="3" l="1"/>
  <c r="B105" i="3"/>
  <c r="B106" i="3" s="1"/>
  <c r="B107" i="3" s="1"/>
  <c r="B108" i="3" s="1"/>
  <c r="B109" i="3" s="1"/>
  <c r="B110" i="3" s="1"/>
  <c r="B111" i="3" s="1"/>
  <c r="B112" i="3" s="1"/>
  <c r="B113" i="3" s="1"/>
  <c r="B114" i="3" s="1"/>
  <c r="B115" i="3" s="1"/>
  <c r="B116" i="3" s="1"/>
  <c r="B117" i="3" s="1"/>
  <c r="B118" i="3" s="1"/>
  <c r="B119" i="3" s="1"/>
  <c r="B120" i="3" s="1"/>
  <c r="B121" i="3" s="1"/>
  <c r="B122" i="3" s="1"/>
  <c r="B128" i="3" s="1"/>
  <c r="B129" i="3" s="1"/>
  <c r="B130" i="3" s="1"/>
  <c r="B131" i="3" s="1"/>
  <c r="B132" i="3" s="1"/>
  <c r="B133" i="3" s="1"/>
  <c r="R96" i="3"/>
  <c r="F150" i="3" s="1"/>
  <c r="Q104" i="3"/>
  <c r="Q103" i="3"/>
  <c r="Q118" i="3"/>
  <c r="Q117" i="3"/>
  <c r="Q102" i="3"/>
  <c r="Q119" i="3"/>
  <c r="Q116" i="3"/>
  <c r="Q101" i="3"/>
  <c r="P123" i="3" s="1"/>
  <c r="F151" i="3" s="1"/>
  <c r="Q115" i="3"/>
  <c r="Q114" i="3"/>
  <c r="Q122" i="3"/>
  <c r="Q121" i="3"/>
  <c r="Q113" i="3"/>
  <c r="Q120" i="3"/>
  <c r="F153"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<sst xmlns="http://schemas.openxmlformats.org/spreadsheetml/2006/main" count="461" uniqueCount="354">
  <si>
    <t>Date</t>
  </si>
  <si>
    <t>Name of accommodation</t>
  </si>
  <si>
    <t>Cost ($)</t>
  </si>
  <si>
    <t>Number of Overnights</t>
  </si>
  <si>
    <t>Check in Date</t>
  </si>
  <si>
    <t>Check out date</t>
  </si>
  <si>
    <t>Accommodation Address</t>
  </si>
  <si>
    <t>Did you share this room with anyone?</t>
  </si>
  <si>
    <t>VCAA OFFICE USE ONLY – for use by HR Unit only</t>
  </si>
  <si>
    <t>Project</t>
  </si>
  <si>
    <t>Amount</t>
  </si>
  <si>
    <t>Accommodation</t>
  </si>
  <si>
    <t>Meals/Food</t>
  </si>
  <si>
    <t>Incidentals</t>
  </si>
  <si>
    <t>Total reimbursement</t>
  </si>
  <si>
    <t>Claim is authorised and ok to pay:</t>
  </si>
  <si>
    <t>Note any dispute/concern about this claim:</t>
  </si>
  <si>
    <t>kms</t>
  </si>
  <si>
    <t xml:space="preserve">Description and detail for item  </t>
  </si>
  <si>
    <t>EXPENSES - ACCOMMODATION</t>
  </si>
  <si>
    <t>Breakfast ($)</t>
  </si>
  <si>
    <t>Lunch ($)</t>
  </si>
  <si>
    <t>Dinner ($)</t>
  </si>
  <si>
    <t>EXPENSES - INCIDENTALS</t>
  </si>
  <si>
    <t xml:space="preserve">Purpose of purchase    </t>
  </si>
  <si>
    <t>Incidental item for reimbursement</t>
  </si>
  <si>
    <t>Total Incidental cost:</t>
  </si>
  <si>
    <t>Total Accommodation cost:</t>
  </si>
  <si>
    <t>Total cost:</t>
  </si>
  <si>
    <t>Total kms travelled:</t>
  </si>
  <si>
    <t>DECLARATION BY CLAIMANT</t>
  </si>
  <si>
    <t>Date:</t>
  </si>
  <si>
    <t>If you did share your room - what was the name on the room booking</t>
  </si>
  <si>
    <t>If self booked please indicate Cost ($)</t>
  </si>
  <si>
    <t>Performance</t>
  </si>
  <si>
    <t>First Name:</t>
  </si>
  <si>
    <t>Music Performance (Solo)</t>
  </si>
  <si>
    <t>Last Name:</t>
  </si>
  <si>
    <t>Job Title:</t>
  </si>
  <si>
    <t>PESA Special Panel</t>
  </si>
  <si>
    <t>Subject</t>
  </si>
  <si>
    <t>Study name</t>
  </si>
  <si>
    <t>GA</t>
  </si>
  <si>
    <t>Subject Options</t>
  </si>
  <si>
    <t>Subject Selected</t>
  </si>
  <si>
    <t>Languages Oral</t>
  </si>
  <si>
    <t>Arabic</t>
  </si>
  <si>
    <t>LO023</t>
  </si>
  <si>
    <t>Armenian</t>
  </si>
  <si>
    <t>LO443</t>
  </si>
  <si>
    <t>Auslan</t>
  </si>
  <si>
    <t>LO033</t>
  </si>
  <si>
    <t>Bosnian</t>
  </si>
  <si>
    <t>LO503</t>
  </si>
  <si>
    <t>Chin Hakha</t>
  </si>
  <si>
    <t>LO533</t>
  </si>
  <si>
    <t>Chinese First Language</t>
  </si>
  <si>
    <t>LO043</t>
  </si>
  <si>
    <t>Chinese Language, Culture and Society</t>
  </si>
  <si>
    <t>LO573</t>
  </si>
  <si>
    <t>Chinese Second Language</t>
  </si>
  <si>
    <t>LO393</t>
  </si>
  <si>
    <t>Chinese Second Language Advanced</t>
  </si>
  <si>
    <t>LO483</t>
  </si>
  <si>
    <t>Croatian</t>
  </si>
  <si>
    <t>LO053</t>
  </si>
  <si>
    <t>Dutch</t>
  </si>
  <si>
    <t>LO073</t>
  </si>
  <si>
    <t>Filipino</t>
  </si>
  <si>
    <t>LO453</t>
  </si>
  <si>
    <t>French</t>
  </si>
  <si>
    <t>LO093</t>
  </si>
  <si>
    <t>German</t>
  </si>
  <si>
    <t>LO103</t>
  </si>
  <si>
    <t>Greek</t>
  </si>
  <si>
    <t>LO223</t>
  </si>
  <si>
    <t>Hebrew</t>
  </si>
  <si>
    <t>LO113</t>
  </si>
  <si>
    <t>Hindi</t>
  </si>
  <si>
    <t>LO363</t>
  </si>
  <si>
    <t>Hungarian</t>
  </si>
  <si>
    <t>LO123</t>
  </si>
  <si>
    <t>Indonesian First Language</t>
  </si>
  <si>
    <t>LO133</t>
  </si>
  <si>
    <t>Indonesian Second Language</t>
  </si>
  <si>
    <t>LO403</t>
  </si>
  <si>
    <t>Italian</t>
  </si>
  <si>
    <t>LO143</t>
  </si>
  <si>
    <t>Japanese First Language</t>
  </si>
  <si>
    <t>LO153</t>
  </si>
  <si>
    <t>Japanese Second Language</t>
  </si>
  <si>
    <t>LO463</t>
  </si>
  <si>
    <t>Karen</t>
  </si>
  <si>
    <t>LO553</t>
  </si>
  <si>
    <t>Khmer</t>
  </si>
  <si>
    <t>LO163</t>
  </si>
  <si>
    <t>Korean First Language</t>
  </si>
  <si>
    <t>LO373</t>
  </si>
  <si>
    <t>Korean Second Language</t>
  </si>
  <si>
    <t>LO473</t>
  </si>
  <si>
    <t>Macedonian</t>
  </si>
  <si>
    <t>LO203</t>
  </si>
  <si>
    <t>Maltese</t>
  </si>
  <si>
    <t>LO213</t>
  </si>
  <si>
    <t>Persian</t>
  </si>
  <si>
    <t>LO323</t>
  </si>
  <si>
    <t>Polish</t>
  </si>
  <si>
    <t>LO233</t>
  </si>
  <si>
    <t>Portuguese</t>
  </si>
  <si>
    <t>LO333</t>
  </si>
  <si>
    <t>Punjabi</t>
  </si>
  <si>
    <t>LO493</t>
  </si>
  <si>
    <t>Romanian</t>
  </si>
  <si>
    <t>LO423</t>
  </si>
  <si>
    <t>Russian</t>
  </si>
  <si>
    <t>LO243</t>
  </si>
  <si>
    <t>Serbian</t>
  </si>
  <si>
    <t>LO253</t>
  </si>
  <si>
    <t>Sinhala</t>
  </si>
  <si>
    <t>LO343</t>
  </si>
  <si>
    <t>Spanish</t>
  </si>
  <si>
    <t>LO273</t>
  </si>
  <si>
    <t>Swedish</t>
  </si>
  <si>
    <t>LO283</t>
  </si>
  <si>
    <t>Tamil</t>
  </si>
  <si>
    <t>LO433</t>
  </si>
  <si>
    <t>Turkish</t>
  </si>
  <si>
    <t>LO293</t>
  </si>
  <si>
    <t>Vietnamese First Language</t>
  </si>
  <si>
    <t>LO543</t>
  </si>
  <si>
    <t>Vietnamese Second Language</t>
  </si>
  <si>
    <t>LO313</t>
  </si>
  <si>
    <t>Yiddish</t>
  </si>
  <si>
    <t>LO523</t>
  </si>
  <si>
    <t>Dance</t>
  </si>
  <si>
    <t>DA032</t>
  </si>
  <si>
    <t>Dance (VCE VET)</t>
  </si>
  <si>
    <t>DN062</t>
  </si>
  <si>
    <t>Drama</t>
  </si>
  <si>
    <t>DR032</t>
  </si>
  <si>
    <t>Music Investigation</t>
  </si>
  <si>
    <t>MC053</t>
  </si>
  <si>
    <t>MC042</t>
  </si>
  <si>
    <t>Music Performance (VCE VET)</t>
  </si>
  <si>
    <t>MI192</t>
  </si>
  <si>
    <t>Theatre Studies</t>
  </si>
  <si>
    <t>TS032</t>
  </si>
  <si>
    <t>DEPT Name and Number</t>
  </si>
  <si>
    <t>Origin</t>
  </si>
  <si>
    <t>Job Title</t>
  </si>
  <si>
    <t>Ballarat</t>
  </si>
  <si>
    <t>Alternative Works Vetter</t>
  </si>
  <si>
    <t>Bendigo</t>
  </si>
  <si>
    <t>Assessment Group Leader</t>
  </si>
  <si>
    <t>Box Hill</t>
  </si>
  <si>
    <t>Assessor - Language Oral</t>
  </si>
  <si>
    <t>Churchill</t>
  </si>
  <si>
    <t>Assessor - Performance</t>
  </si>
  <si>
    <t>Coburg</t>
  </si>
  <si>
    <t>Assessor - Written</t>
  </si>
  <si>
    <t>Essendon</t>
  </si>
  <si>
    <t>Assistant Chief Assessor - Language Oral</t>
  </si>
  <si>
    <t>Frankston</t>
  </si>
  <si>
    <t>CCT Tasks DAL</t>
  </si>
  <si>
    <t>Geelong</t>
  </si>
  <si>
    <t>Chief Assessor - Languages Oral</t>
  </si>
  <si>
    <t>Interstate QLD</t>
  </si>
  <si>
    <t>Curriculum Professional Development</t>
  </si>
  <si>
    <t>Interstate SA</t>
  </si>
  <si>
    <t>Curriculum Review</t>
  </si>
  <si>
    <t>Interstate TAS</t>
  </si>
  <si>
    <t>Emergency - Languages Oral Assessor</t>
  </si>
  <si>
    <t>Interstate WA</t>
  </si>
  <si>
    <t>Emergency - Performance Assessor</t>
  </si>
  <si>
    <t>Emergency - Written Assessor</t>
  </si>
  <si>
    <t>Interstate WA &amp; TAS</t>
  </si>
  <si>
    <t>Examination - Special Role</t>
  </si>
  <si>
    <t>Formative Item Review and Development</t>
  </si>
  <si>
    <t>Kew</t>
  </si>
  <si>
    <t>GAT Item Reviewer</t>
  </si>
  <si>
    <t>Melbourne</t>
  </si>
  <si>
    <t>GAT Reference Panel</t>
  </si>
  <si>
    <t>Mildura</t>
  </si>
  <si>
    <t>Mitcham</t>
  </si>
  <si>
    <t>Season Excellence Accompanist</t>
  </si>
  <si>
    <t>Mt Eliza</t>
  </si>
  <si>
    <t>Season of Excellence Panel Member</t>
  </si>
  <si>
    <t>Sale</t>
  </si>
  <si>
    <t>Special Project</t>
  </si>
  <si>
    <t>Shepparton</t>
  </si>
  <si>
    <t>State Reviewer Coursework</t>
  </si>
  <si>
    <t>Stawell</t>
  </si>
  <si>
    <t>Training Payment only</t>
  </si>
  <si>
    <t>Wangaratta</t>
  </si>
  <si>
    <t>Various jobs</t>
  </si>
  <si>
    <t>Warnambool</t>
  </si>
  <si>
    <t>VCAL Panel Observer</t>
  </si>
  <si>
    <t xml:space="preserve">Warnambool - Brauer </t>
  </si>
  <si>
    <t>VCAL QA Liaison Teacher</t>
  </si>
  <si>
    <t>Warnambool College</t>
  </si>
  <si>
    <t>VCAL QA Panel member</t>
  </si>
  <si>
    <t>Other</t>
  </si>
  <si>
    <t>VCE Presenter</t>
  </si>
  <si>
    <t>VCE Security officers</t>
  </si>
  <si>
    <t>VELS Reviewer</t>
  </si>
  <si>
    <t>Venue Coordination role - appointed</t>
  </si>
  <si>
    <r>
      <t xml:space="preserve">EXPENSES - TRAVEL </t>
    </r>
    <r>
      <rPr>
        <i/>
        <sz val="10"/>
        <color theme="0"/>
        <rFont val="Calibri"/>
        <family val="2"/>
        <scheme val="minor"/>
      </rPr>
      <t>(to claim expenses you must provide depart/return time and purpose of trip)</t>
    </r>
  </si>
  <si>
    <t>CLAIMANT DETAILS / AREA OF EMPLOYMENT WITH VCAA</t>
  </si>
  <si>
    <t xml:space="preserve">Travel mode  </t>
  </si>
  <si>
    <t>Private Vehicle</t>
  </si>
  <si>
    <t>Hire car</t>
  </si>
  <si>
    <t>motor bike/scooter</t>
  </si>
  <si>
    <t>Item No</t>
  </si>
  <si>
    <t>Travel mode</t>
  </si>
  <si>
    <r>
      <t xml:space="preserve">Return time 
</t>
    </r>
    <r>
      <rPr>
        <b/>
        <sz val="8"/>
        <color rgb="FFFF0000"/>
        <rFont val="Arial"/>
        <family val="2"/>
      </rPr>
      <t>(e.g. 14:30)</t>
    </r>
  </si>
  <si>
    <r>
      <t xml:space="preserve">Departure time 
</t>
    </r>
    <r>
      <rPr>
        <b/>
        <sz val="8"/>
        <color rgb="FFFF0000"/>
        <rFont val="Arial"/>
        <family val="2"/>
      </rPr>
      <t>(e.g. 13:40)</t>
    </r>
  </si>
  <si>
    <r>
      <t xml:space="preserve">Purpose - description and detail for trip 
</t>
    </r>
    <r>
      <rPr>
        <sz val="8"/>
        <color rgb="FF000000"/>
        <rFont val="Arial"/>
        <family val="2"/>
      </rPr>
      <t>(Include place of departure and destination; eg place A to place B and return)</t>
    </r>
  </si>
  <si>
    <t>VCAA Hr Approved</t>
  </si>
  <si>
    <t>Y</t>
  </si>
  <si>
    <t>N</t>
  </si>
  <si>
    <t>M</t>
  </si>
  <si>
    <t>Other related travel expenses - details of tolls and related fees, fares**, parking meter tickets; petrol purchases (hire cars only)</t>
  </si>
  <si>
    <r>
      <t xml:space="preserve">Item for reimbursement 
</t>
    </r>
    <r>
      <rPr>
        <b/>
        <sz val="8"/>
        <color rgb="FFFF0000"/>
        <rFont val="Arial"/>
        <family val="2"/>
      </rPr>
      <t>(E.g. Fuel, Bus fare..)</t>
    </r>
  </si>
  <si>
    <t>- You can only claim Accommodation where VCAA has given you pre-approval to book your own accommodation. 
- You must provide ITEMISED receipts – if you have been approved to book your own Accommodation. EFT receipts will be denied.
- Note: AirBnB's (or similar eg. Stayz) Private homes, Campsites etc. are not acceptable accommodation claims.</t>
  </si>
  <si>
    <t>Suburb</t>
  </si>
  <si>
    <t xml:space="preserve">Did VCAA book your accommodation </t>
  </si>
  <si>
    <t>HR Approved Amount</t>
  </si>
  <si>
    <t>HR Approved</t>
  </si>
  <si>
    <r>
      <t xml:space="preserve">EXPENSES - MEALS </t>
    </r>
    <r>
      <rPr>
        <i/>
        <sz val="11"/>
        <color theme="0"/>
        <rFont val="Calibri"/>
        <family val="2"/>
        <scheme val="minor"/>
      </rPr>
      <t>(You can only claim meals when you were on VCAA approved overnight accommodation)</t>
    </r>
  </si>
  <si>
    <t>HR Approved Lunch ($)</t>
  </si>
  <si>
    <t>HR Approved Dinner ($)</t>
  </si>
  <si>
    <r>
      <t xml:space="preserve">HR Approved </t>
    </r>
    <r>
      <rPr>
        <b/>
        <sz val="8"/>
        <color rgb="FF000000"/>
        <rFont val="Arial"/>
        <family val="2"/>
      </rPr>
      <t>Breakfast ($)</t>
    </r>
  </si>
  <si>
    <t>Total</t>
  </si>
  <si>
    <t>Note to Manager or HR:</t>
  </si>
  <si>
    <t>Signature of Employee:</t>
  </si>
  <si>
    <t>Phone No:</t>
  </si>
  <si>
    <t>Or Electronic Confirmation of Approval:</t>
  </si>
  <si>
    <t>Claim checked By</t>
  </si>
  <si>
    <t>Claim audited By</t>
  </si>
  <si>
    <t>ATO mileage rate</t>
  </si>
  <si>
    <t>Cents</t>
  </si>
  <si>
    <t>Finance - 116917</t>
  </si>
  <si>
    <t>Planning Strategy and Corporate Support - 116918</t>
  </si>
  <si>
    <t>International - 116931</t>
  </si>
  <si>
    <t>Communications - 116934</t>
  </si>
  <si>
    <t>Legal Services Unit - 116935</t>
  </si>
  <si>
    <t>Information Technology - 116999</t>
  </si>
  <si>
    <t>Student Records and Results - 116922</t>
  </si>
  <si>
    <t>Data Analysis Measurement and Report - 116928</t>
  </si>
  <si>
    <t>Assessment Applications - 116965</t>
  </si>
  <si>
    <t>Assessment and Reporting - 116988</t>
  </si>
  <si>
    <t>Assessment Service - 116923</t>
  </si>
  <si>
    <t>Assessment Operations - 116924</t>
  </si>
  <si>
    <t>Assessment Programs Unit - 116929</t>
  </si>
  <si>
    <t>Priority Assessment Project - 116986</t>
  </si>
  <si>
    <t>Assessment Centre Management - 116987</t>
  </si>
  <si>
    <t>Assessment Centre - 116989</t>
  </si>
  <si>
    <t>Digital Assessment Services - 116990</t>
  </si>
  <si>
    <t>Curriculum Managers - 116918</t>
  </si>
  <si>
    <t>Languages Unit - 116941</t>
  </si>
  <si>
    <t>VET - 116945</t>
  </si>
  <si>
    <t>VCAL - 116946</t>
  </si>
  <si>
    <t>VCAA-Curriculum F-10 - 116947</t>
  </si>
  <si>
    <t>VCE Curriculum - 116948</t>
  </si>
  <si>
    <t>Curriculum Managers - 116949</t>
  </si>
  <si>
    <t>Early Years - 116964</t>
  </si>
  <si>
    <t>Curriculum - 116993</t>
  </si>
  <si>
    <t>VCE Examinations - 116998</t>
  </si>
  <si>
    <t>Senior Sec Cert Reform - 116950</t>
  </si>
  <si>
    <t>Executive Management - 116766</t>
  </si>
  <si>
    <t>Seasons of Excellence</t>
  </si>
  <si>
    <t>Examination Development</t>
  </si>
  <si>
    <t>Student Events</t>
  </si>
  <si>
    <t>HR Comments</t>
  </si>
  <si>
    <t>Locality</t>
  </si>
  <si>
    <t>Country</t>
  </si>
  <si>
    <t>City</t>
  </si>
  <si>
    <t>HR Locality</t>
  </si>
  <si>
    <t>B</t>
  </si>
  <si>
    <t>L</t>
  </si>
  <si>
    <t>D</t>
  </si>
  <si>
    <t>HR Approved ($)</t>
  </si>
  <si>
    <t>R and M</t>
  </si>
  <si>
    <t xml:space="preserve">Any claims for ‘essential’ incidentals are always scrutinised and reviewed to ensure that valid claims are made, therefore clarification can be requested of claimants for any amounts. </t>
  </si>
  <si>
    <t>You are strongly advised to consider carefully the appropriateness of the item before making claims for incidentals and provide reasons for the ‘essential/unexpected’ nature of the purchase.</t>
  </si>
  <si>
    <t>It is not an incidental if:</t>
  </si>
  <si>
    <t>it involves or is associated with travel costs or petrol (itemise under related travel expenses)</t>
  </si>
  <si>
    <t>it involves food/beverages or accommodation (itemise correctly under meals and accommodation expenses)</t>
  </si>
  <si>
    <t>it is part of your regular daily preparation for personal organisation and/or work.</t>
  </si>
  <si>
    <t>Newspapers and magazines</t>
  </si>
  <si>
    <t>Beverages such as coffee and tea (including milk)</t>
  </si>
  <si>
    <t>Cakes / chocolates or lollies</t>
  </si>
  <si>
    <t xml:space="preserve">All claimants must have a VCAA Sessional Staff Management System User Account (https://www.ssms.vic.edu.au). The accuracy and maintenance of personal details such as key contact information (home address, email address, mobile and home phone) is the responsibility of applicants/appointees. </t>
  </si>
  <si>
    <t>General Questions</t>
  </si>
  <si>
    <r>
      <rPr>
        <b/>
        <sz val="11"/>
        <color theme="1"/>
        <rFont val="Calibri"/>
        <family val="2"/>
        <scheme val="minor"/>
      </rPr>
      <t>A:</t>
    </r>
    <r>
      <rPr>
        <sz val="11"/>
        <color theme="1"/>
        <rFont val="Calibri"/>
        <family val="2"/>
        <scheme val="minor"/>
      </rPr>
      <t xml:space="preserve"> It is important to include all your receipts (by scan images / PDF) - however there maybe a possibility that a claim without a reciept maybe acceptable at the discresion of the VCAA HR Manager.</t>
    </r>
  </si>
  <si>
    <r>
      <rPr>
        <b/>
        <sz val="11"/>
        <color theme="1"/>
        <rFont val="Calibri"/>
        <family val="2"/>
        <scheme val="minor"/>
      </rPr>
      <t>Q</t>
    </r>
    <r>
      <rPr>
        <sz val="11"/>
        <color theme="1"/>
        <rFont val="Calibri"/>
        <family val="2"/>
        <scheme val="minor"/>
      </rPr>
      <t>: What if I cant find the receipt for my reimbursement?</t>
    </r>
  </si>
  <si>
    <t xml:space="preserve">Please ensure that: </t>
  </si>
  <si>
    <t>- Number and Itemise your receipts before submitting. Failure to do so may result in a delay to your claim being processed</t>
  </si>
  <si>
    <t>- Clear and legible scans of receipts will also assist in a speedy reimbursement</t>
  </si>
  <si>
    <t>- You must provide ITEMISED receipts for all  incidentals. EFT receipts will be denied</t>
  </si>
  <si>
    <r>
      <rPr>
        <b/>
        <sz val="11"/>
        <color theme="1"/>
        <rFont val="Calibri"/>
        <family val="2"/>
        <scheme val="minor"/>
      </rPr>
      <t>A:</t>
    </r>
    <r>
      <rPr>
        <sz val="11"/>
        <color theme="1"/>
        <rFont val="Calibri"/>
        <family val="2"/>
        <scheme val="minor"/>
      </rPr>
      <t xml:space="preserve"> All disputes or queries will only be answered with a formal email addressed to the Manager, VCAA HR. Clearly identify what the query pertains to and include all reciepts / emails to make the process easy and manageable Responses will be answered within 3 -5 working days</t>
    </r>
  </si>
  <si>
    <r>
      <rPr>
        <b/>
        <sz val="11"/>
        <color theme="1"/>
        <rFont val="Calibri"/>
        <family val="2"/>
        <scheme val="minor"/>
      </rPr>
      <t>Q:</t>
    </r>
    <r>
      <rPr>
        <sz val="11"/>
        <color theme="1"/>
        <rFont val="Calibri"/>
        <family val="2"/>
        <scheme val="minor"/>
      </rPr>
      <t xml:space="preserve"> My reimbursement was not what I was expecting to be paid?</t>
    </r>
  </si>
  <si>
    <r>
      <rPr>
        <b/>
        <sz val="11"/>
        <color theme="1"/>
        <rFont val="Calibri"/>
        <family val="2"/>
        <scheme val="minor"/>
      </rPr>
      <t>Q:</t>
    </r>
    <r>
      <rPr>
        <sz val="11"/>
        <color theme="1"/>
        <rFont val="Calibri"/>
        <family val="2"/>
        <scheme val="minor"/>
      </rPr>
      <t xml:space="preserve"> I am having technical issues submitting the form. Can I print and mail the Claim form?</t>
    </r>
  </si>
  <si>
    <r>
      <rPr>
        <b/>
        <sz val="11"/>
        <color theme="1"/>
        <rFont val="Calibri"/>
        <family val="2"/>
        <scheme val="minor"/>
      </rPr>
      <t xml:space="preserve">Q: </t>
    </r>
    <r>
      <rPr>
        <sz val="11"/>
        <color theme="1"/>
        <rFont val="Calibri"/>
        <family val="2"/>
        <scheme val="minor"/>
      </rPr>
      <t>Should I submit my claim altogether or in parts?</t>
    </r>
  </si>
  <si>
    <r>
      <rPr>
        <b/>
        <sz val="11"/>
        <color theme="1"/>
        <rFont val="Calibri"/>
        <family val="2"/>
        <scheme val="minor"/>
      </rPr>
      <t xml:space="preserve">Q: </t>
    </r>
    <r>
      <rPr>
        <sz val="11"/>
        <color theme="1"/>
        <rFont val="Calibri"/>
        <family val="2"/>
        <scheme val="minor"/>
      </rPr>
      <t>I have been appointed for more than one job and been sent more than one claim form. Can I submit a single claim form for the jobs I have been employed for?</t>
    </r>
  </si>
  <si>
    <r>
      <t xml:space="preserve">Examples of items that are </t>
    </r>
    <r>
      <rPr>
        <b/>
        <i/>
        <sz val="11"/>
        <color rgb="FFFF0000"/>
        <rFont val="Calibri"/>
        <family val="2"/>
        <scheme val="minor"/>
      </rPr>
      <t>not</t>
    </r>
    <r>
      <rPr>
        <i/>
        <sz val="11"/>
        <color rgb="FFFF0000"/>
        <rFont val="Calibri"/>
        <family val="2"/>
        <scheme val="minor"/>
      </rPr>
      <t xml:space="preserve"> incidentals:</t>
    </r>
  </si>
  <si>
    <r>
      <rPr>
        <b/>
        <sz val="11"/>
        <color theme="1"/>
        <rFont val="Calibri"/>
        <family val="2"/>
        <scheme val="minor"/>
      </rPr>
      <t>A:</t>
    </r>
    <r>
      <rPr>
        <sz val="11"/>
        <color theme="1"/>
        <rFont val="Calibri"/>
        <family val="2"/>
        <scheme val="minor"/>
      </rPr>
      <t xml:space="preserve"> You must submit a travel claim form for </t>
    </r>
    <r>
      <rPr>
        <b/>
        <sz val="11"/>
        <color theme="1"/>
        <rFont val="Calibri"/>
        <family val="2"/>
        <scheme val="minor"/>
      </rPr>
      <t>EACH role</t>
    </r>
    <r>
      <rPr>
        <sz val="11"/>
        <color theme="1"/>
        <rFont val="Calibri"/>
        <family val="2"/>
        <scheme val="minor"/>
      </rPr>
      <t xml:space="preserve"> you are appointed to for reimbursement. (eg: a travel claim for 1. Language Assessing and a travel claim for 2. Written Assessing)</t>
    </r>
  </si>
  <si>
    <r>
      <rPr>
        <b/>
        <sz val="11"/>
        <color theme="1"/>
        <rFont val="Calibri"/>
        <family val="2"/>
        <scheme val="minor"/>
      </rPr>
      <t xml:space="preserve">A: </t>
    </r>
    <r>
      <rPr>
        <sz val="11"/>
        <color theme="1"/>
        <rFont val="Calibri"/>
        <family val="2"/>
        <scheme val="minor"/>
      </rPr>
      <t xml:space="preserve">Submit your claim form </t>
    </r>
    <r>
      <rPr>
        <b/>
        <sz val="11"/>
        <color theme="1"/>
        <rFont val="Calibri"/>
        <family val="2"/>
        <scheme val="minor"/>
      </rPr>
      <t>once you have finished your allotted work</t>
    </r>
    <r>
      <rPr>
        <sz val="11"/>
        <color theme="1"/>
        <rFont val="Calibri"/>
        <family val="2"/>
        <scheme val="minor"/>
      </rPr>
      <t xml:space="preserve"> for the VCAA. By doing this helps the VCAA HR unit identify the work you are submitting for and the timeframe you were employed for.</t>
    </r>
  </si>
  <si>
    <r>
      <rPr>
        <b/>
        <sz val="11"/>
        <color theme="1"/>
        <rFont val="Calibri"/>
        <family val="2"/>
        <scheme val="minor"/>
      </rPr>
      <t>A:</t>
    </r>
    <r>
      <rPr>
        <sz val="11"/>
        <color theme="1"/>
        <rFont val="Calibri"/>
        <family val="2"/>
        <scheme val="minor"/>
      </rPr>
      <t xml:space="preserve"> This process is electronically maintained. There is </t>
    </r>
    <r>
      <rPr>
        <b/>
        <sz val="11"/>
        <color theme="1"/>
        <rFont val="Calibri"/>
        <family val="2"/>
        <scheme val="minor"/>
      </rPr>
      <t>no provision to Print the form and send via 'snail mail'</t>
    </r>
    <r>
      <rPr>
        <sz val="11"/>
        <color theme="1"/>
        <rFont val="Calibri"/>
        <family val="2"/>
        <scheme val="minor"/>
      </rPr>
      <t xml:space="preserve"> (no address will be supplied for physical mailing of this form)</t>
    </r>
  </si>
  <si>
    <t>Work Area/Role:</t>
  </si>
  <si>
    <t>Study Specialist Reviewer</t>
  </si>
  <si>
    <t xml:space="preserve">Examination Chair Person </t>
  </si>
  <si>
    <t xml:space="preserve">Examination Panel Member </t>
  </si>
  <si>
    <t>Examination Sitter Reviewer</t>
  </si>
  <si>
    <t xml:space="preserve">Exam Comparability Reviewer </t>
  </si>
  <si>
    <t>SSV</t>
  </si>
  <si>
    <t>ECH</t>
  </si>
  <si>
    <t>EPM</t>
  </si>
  <si>
    <t>ESV</t>
  </si>
  <si>
    <t>ECV</t>
  </si>
  <si>
    <t xml:space="preserve">Assessment Operations </t>
  </si>
  <si>
    <t>VSO security observer</t>
  </si>
  <si>
    <t>Venue Coordinator</t>
  </si>
  <si>
    <t>ASL</t>
  </si>
  <si>
    <t>ASP</t>
  </si>
  <si>
    <t>VSO</t>
  </si>
  <si>
    <t>CVC</t>
  </si>
  <si>
    <t>Priority Assessment</t>
  </si>
  <si>
    <t>NAPLAN MArker</t>
  </si>
  <si>
    <t>NAPLAN security officer</t>
  </si>
  <si>
    <t>MNA</t>
  </si>
  <si>
    <t>MSO</t>
  </si>
  <si>
    <t>NA</t>
  </si>
  <si>
    <r>
      <t xml:space="preserve">Date
</t>
    </r>
    <r>
      <rPr>
        <b/>
        <sz val="8"/>
        <color rgb="FFFF0000"/>
        <rFont val="Arial"/>
        <family val="2"/>
      </rPr>
      <t>(e.g. 31/02/2023)</t>
    </r>
  </si>
  <si>
    <t>Please note you cannot claim kms for a hire car.</t>
  </si>
  <si>
    <t>If you have a meal, identify suburb/venue</t>
  </si>
  <si>
    <r>
      <t xml:space="preserve">Time of meal 
</t>
    </r>
    <r>
      <rPr>
        <b/>
        <sz val="8"/>
        <color rgb="FFFF0000"/>
        <rFont val="Arial"/>
        <family val="2"/>
      </rPr>
      <t>(e.g. 13:40)</t>
    </r>
  </si>
  <si>
    <t>HR Approval</t>
  </si>
  <si>
    <t>- Please refer to the current Travel and Reimbursement Guidelines Booklet before completing this form
- This claim form and all itemised receipts should be scanned (a photo or an image of your original receipts is also acceptable) and emailed to vcaa.hr@education.vic.gov.au within 3 months of travel.
- ALL receipts must be legible and show WHAT was purchased and WHEN; therefore EFTpos receipts are not acceptable, except when accompanying online accommodation
- This claim form is only for one person to claim. If you are travelling with someone, they need to complete their own claim form.
Submit only ONE total claim when all the work associated with the role/activity has been completed.</t>
  </si>
  <si>
    <t>I declare that the information provided above is true and correct and I acknowledge the vehicle insurance conditions. 
I also acknowledge that I have read the current Travel and Reimbursement Guidelines Booklet</t>
  </si>
  <si>
    <t>eduPay ID:</t>
  </si>
  <si>
    <t>8-digit employee ID</t>
  </si>
  <si>
    <t>Name of Study:</t>
  </si>
  <si>
    <t>Free Text:</t>
  </si>
  <si>
    <t>ONLY USE THIS SECTION IF YOU HAVE BEEN PRE-APPROVED BY VCAA HR TO BOOK YOUR OWN ACCOMODATION</t>
  </si>
  <si>
    <t>Date Checked</t>
  </si>
  <si>
    <t>Date Audited</t>
  </si>
  <si>
    <t>TRAVEL AND PERSONAL EXPENSES CLAIM FORM 2025/26</t>
  </si>
  <si>
    <t>Kms</t>
  </si>
  <si>
    <t>Mileage</t>
  </si>
  <si>
    <r>
      <t>86013  (</t>
    </r>
    <r>
      <rPr>
        <b/>
        <i/>
        <sz val="8"/>
        <color theme="1"/>
        <rFont val="Arial"/>
        <family val="2"/>
      </rPr>
      <t xml:space="preserve">PRIV CAR EX1 </t>
    </r>
    <r>
      <rPr>
        <i/>
        <sz val="8"/>
        <color theme="1"/>
        <rFont val="Arial"/>
        <family val="2"/>
      </rPr>
      <t>)</t>
    </r>
  </si>
  <si>
    <t>GL (eduPay Code)</t>
  </si>
  <si>
    <r>
      <t>86013  (</t>
    </r>
    <r>
      <rPr>
        <b/>
        <i/>
        <sz val="8"/>
        <color theme="1"/>
        <rFont val="Arial"/>
        <family val="2"/>
      </rPr>
      <t>TRV DOM NTX</t>
    </r>
    <r>
      <rPr>
        <i/>
        <sz val="8"/>
        <color theme="1"/>
        <rFont val="Arial"/>
        <family val="2"/>
      </rPr>
      <t>)</t>
    </r>
  </si>
  <si>
    <t>Date Claim entered in eduPay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</si>
</sst>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43" formatCode="_-* #,##0.00_-;\-* #,##0.00_-;_-* &quot;-&quot;??_-;_-@_-"/>
    <numFmt numFmtId="164" formatCode="[h]:mm"/>
  </numFmts>
  <fonts count="65" x14ac:knownFonts="1">
    <font>
      <sz val="11"/>
      <color theme="1"/>
      <name val="Calibri"/>
      <family val="2"/>
      <scheme val="minor"/>
    </font>
    <font>
      <b/>
      <sz val="11"/>
      <color theme="1"/>
      <name val="Calibri"/>
      <family val="2"/>
      <scheme val="minor"/>
    </font>
    <font>
      <b/>
      <sz val="8"/>
      <color rgb="FF000000"/>
      <name val="Arial"/>
      <family val="2"/>
    </font>
    <font>
      <sz val="9"/>
      <color theme="1"/>
      <name val="Calibri"/>
      <family val="2"/>
      <scheme val="minor"/>
    </font>
    <font>
      <sz val="10"/>
      <color theme="1"/>
      <name val="Calibri"/>
      <family val="2"/>
      <scheme val="minor"/>
    </font>
    <font>
      <b/>
      <sz val="10"/>
      <color theme="1"/>
      <name val="Arial"/>
      <family val="2"/>
    </font>
    <font>
      <b/>
      <sz val="9"/>
      <color theme="1"/>
      <name val="Arial"/>
      <family val="2"/>
    </font>
    <font>
      <sz val="8"/>
      <color theme="1"/>
      <name val="Calibri"/>
      <family val="2"/>
      <scheme val="minor"/>
    </font>
    <font>
      <sz val="8"/>
      <color theme="1"/>
      <name val="Arial"/>
      <family val="2"/>
    </font>
    <font>
      <b/>
      <i/>
      <sz val="8"/>
      <color theme="1"/>
      <name val="Arial"/>
      <family val="2"/>
    </font>
    <font>
      <sz val="11"/>
      <color theme="1"/>
      <name val="Arial"/>
      <family val="2"/>
    </font>
    <font>
      <i/>
      <sz val="8"/>
      <color theme="1"/>
      <name val="Arial"/>
      <family val="2"/>
    </font>
    <font>
      <b/>
      <i/>
      <sz val="10"/>
      <color rgb="FF000000"/>
      <name val="Arial"/>
      <family val="2"/>
    </font>
    <font>
      <b/>
      <sz val="9"/>
      <color rgb="FF000000"/>
      <name val="Arial"/>
      <family val="2"/>
    </font>
    <font>
      <sz val="8"/>
      <color rgb="FF000000"/>
      <name val="Arial"/>
      <family val="2"/>
    </font>
    <font>
      <b/>
      <sz val="9"/>
      <color theme="1"/>
      <name val="Calibri"/>
      <family val="2"/>
      <scheme val="minor"/>
    </font>
    <font>
      <sz val="11"/>
      <color theme="1"/>
      <name val="Calibri"/>
      <family val="2"/>
      <scheme val="minor"/>
    </font>
    <font>
      <sz val="11"/>
      <color rgb="FF9C0006"/>
      <name val="Calibri"/>
      <family val="2"/>
      <scheme val="minor"/>
    </font>
    <font>
      <b/>
      <sz val="11"/>
      <color theme="0"/>
      <name val="Calibri"/>
      <family val="2"/>
      <scheme val="minor"/>
    </font>
    <font>
      <sz val="24"/>
      <color theme="1"/>
      <name val="Calibri"/>
      <family val="2"/>
      <scheme val="minor"/>
    </font>
    <font>
      <b/>
      <sz val="13"/>
      <color theme="0"/>
      <name val="Calibri"/>
      <family val="2"/>
      <scheme val="minor"/>
    </font>
    <font>
      <sz val="9"/>
      <color rgb="FFFF0000"/>
      <name val="Calibri"/>
      <family val="2"/>
      <scheme val="minor"/>
    </font>
    <font>
      <sz val="6"/>
      <color theme="1"/>
      <name val="Calibri"/>
      <family val="2"/>
      <scheme val="minor"/>
    </font>
    <font>
      <sz val="30"/>
      <color theme="1"/>
      <name val="Calibri"/>
      <family val="2"/>
      <scheme val="minor"/>
    </font>
    <font>
      <sz val="13"/>
      <color theme="1"/>
      <name val="Calibri"/>
      <family val="2"/>
      <scheme val="minor"/>
    </font>
    <font>
      <sz val="7"/>
      <color rgb="FFFF0000"/>
      <name val="Calibri"/>
      <family val="2"/>
      <scheme val="minor"/>
    </font>
    <font>
      <i/>
      <sz val="9"/>
      <color theme="1"/>
      <name val="Calibri"/>
      <family val="2"/>
      <scheme val="minor"/>
    </font>
    <font>
      <sz val="10"/>
      <name val="Arial"/>
      <family val="2"/>
    </font>
    <font>
      <i/>
      <sz val="11"/>
      <color rgb="FFFF0000"/>
      <name val="Calibri"/>
      <family val="2"/>
      <scheme val="minor"/>
    </font>
    <font>
      <i/>
      <sz val="10"/>
      <name val="Calibri"/>
      <family val="2"/>
      <scheme val="minor"/>
    </font>
    <font>
      <i/>
      <sz val="10"/>
      <color theme="0"/>
      <name val="Calibri"/>
      <family val="2"/>
      <scheme val="minor"/>
    </font>
    <font>
      <b/>
      <sz val="8"/>
      <color rgb="FFFF0000"/>
      <name val="Arial"/>
      <family val="2"/>
    </font>
    <font>
      <b/>
      <sz val="11"/>
      <color rgb="FFFF0000"/>
      <name val="Calibri"/>
      <family val="2"/>
      <scheme val="minor"/>
    </font>
    <font>
      <sz val="8"/>
      <color rgb="FF000000"/>
      <name val="Calibri"/>
      <family val="2"/>
      <scheme val="minor"/>
    </font>
    <font>
      <i/>
      <sz val="11"/>
      <color theme="0"/>
      <name val="Calibri"/>
      <family val="2"/>
      <scheme val="minor"/>
    </font>
    <font>
      <b/>
      <i/>
      <sz val="8"/>
      <color theme="1"/>
      <name val="Calibri"/>
      <family val="2"/>
      <scheme val="minor"/>
    </font>
    <font>
      <u/>
      <sz val="11"/>
      <color theme="10"/>
      <name val="Calibri"/>
      <family val="2"/>
      <scheme val="minor"/>
    </font>
    <font>
      <sz val="11"/>
      <color theme="0"/>
      <name val="Calibri"/>
      <family val="2"/>
      <scheme val="minor"/>
    </font>
    <font>
      <sz val="9"/>
      <color theme="0"/>
      <name val="Calibri"/>
      <family val="2"/>
      <scheme val="minor"/>
    </font>
    <font>
      <b/>
      <sz val="10"/>
      <color rgb="FF000000"/>
      <name val="Arial"/>
      <family val="2"/>
    </font>
    <font>
      <sz val="50"/>
      <color theme="1"/>
      <name val="Arial"/>
      <family val="2"/>
    </font>
    <font>
      <b/>
      <i/>
      <sz val="11"/>
      <color theme="1"/>
      <name val="Arial"/>
      <family val="2"/>
    </font>
    <font>
      <b/>
      <sz val="11"/>
      <color theme="1"/>
      <name val="Arial"/>
      <family val="2"/>
    </font>
    <font>
      <b/>
      <sz val="11"/>
      <color rgb="FF000000"/>
      <name val="Arial"/>
      <family val="2"/>
    </font>
    <font>
      <sz val="9"/>
      <color rgb="FF000000"/>
      <name val="Arial"/>
      <family val="2"/>
    </font>
    <font>
      <i/>
      <sz val="9"/>
      <color rgb="FF000000"/>
      <name val="Arial"/>
      <family val="2"/>
    </font>
    <font>
      <sz val="10"/>
      <color rgb="FF00B050"/>
      <name val="Arial"/>
      <family val="2"/>
    </font>
    <font>
      <sz val="10"/>
      <color rgb="FF000000"/>
      <name val="Arial"/>
      <family val="2"/>
    </font>
    <font>
      <b/>
      <i/>
      <sz val="8"/>
      <color rgb="FF000000"/>
      <name val="Arial"/>
      <family val="2"/>
    </font>
    <font>
      <b/>
      <sz val="12"/>
      <color rgb="FF000000"/>
      <name val="Arial"/>
      <family val="2"/>
    </font>
    <font>
      <b/>
      <i/>
      <sz val="11"/>
      <color theme="1"/>
      <name val="Calibri"/>
      <family val="2"/>
      <scheme val="minor"/>
    </font>
    <font>
      <b/>
      <sz val="11"/>
      <name val="Arial"/>
      <family val="2"/>
    </font>
    <font>
      <sz val="11"/>
      <name val="Arial"/>
      <family val="2"/>
    </font>
    <font>
      <b/>
      <sz val="10"/>
      <name val="Arial"/>
      <family val="2"/>
    </font>
    <font>
      <b/>
      <u/>
      <sz val="11"/>
      <color rgb="FFFF0000"/>
      <name val="Calibri"/>
      <family val="2"/>
      <scheme val="minor"/>
    </font>
    <font>
      <b/>
      <i/>
      <sz val="11"/>
      <color rgb="FFFF0000"/>
      <name val="Calibri"/>
      <family val="2"/>
      <scheme val="minor"/>
    </font>
    <font>
      <sz val="8"/>
      <color rgb="FF0000FF"/>
      <name val="Calibri"/>
      <family val="2"/>
    </font>
    <font>
      <b/>
      <sz val="12"/>
      <color theme="1"/>
      <name val="Calibri"/>
      <family val="2"/>
      <scheme val="minor"/>
    </font>
    <font>
      <sz val="12"/>
      <color theme="1"/>
      <name val="Calibri"/>
      <family val="2"/>
      <scheme val="minor"/>
    </font>
    <font>
      <sz val="11"/>
      <color rgb="FFFF0000"/>
      <name val="Calibri"/>
      <family val="2"/>
      <scheme val="minor"/>
    </font>
    <font>
      <sz val="11"/>
      <color rgb="FFFF0000"/>
      <name val="Arial"/>
      <family val="2"/>
    </font>
    <font>
      <b/>
      <i/>
      <sz val="11"/>
      <color rgb="FFFF0000"/>
      <name val="Arial"/>
      <family val="2"/>
    </font>
    <font>
      <i/>
      <sz val="9"/>
      <color theme="1"/>
      <name val="Arial"/>
      <family val="2"/>
    </font>
    <font>
      <b/>
      <i/>
      <sz val="9"/>
      <color rgb="FF000000"/>
      <name val="Arial"/>
      <family val="2"/>
    </font>
    <font>
      <sz val="5"/>
      <color theme="0"/>
      <name val="Calibri"/>
      <family val="2"/>
      <scheme val="minor"/>
    </font>
  </fonts>
  <fills count="14">
    <fill>
      <patternFill patternType="none"/>
    </fill>
    <fill>
      <patternFill patternType="gray125"/>
    </fill>
    <fill>
      <patternFill patternType="solid">
        <fgColor rgb="FFE5DFEC"/>
        <bgColor indexed="64"/>
      </patternFill>
    </fill>
    <fill>
      <patternFill patternType="solid">
        <fgColor theme="1"/>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7CE"/>
      </patternFill>
    </fill>
    <fill>
      <patternFill patternType="solid">
        <fgColor theme="0"/>
        <bgColor indexed="64"/>
      </patternFill>
    </fill>
    <fill>
      <patternFill patternType="solid">
        <fgColor theme="0" tint="-4.9989318521683403E-2"/>
        <bgColor indexed="64"/>
      </patternFill>
    </fill>
    <fill>
      <patternFill patternType="solid">
        <fgColor theme="7"/>
        <bgColor indexed="64"/>
      </patternFill>
    </fill>
    <fill>
      <patternFill patternType="solid">
        <fgColor theme="2" tint="-0.89999084444715716"/>
        <bgColor indexed="64"/>
      </patternFill>
    </fill>
    <fill>
      <patternFill patternType="gray125">
        <bgColor theme="0" tint="-0.14999847407452621"/>
      </patternFill>
    </fill>
    <fill>
      <patternFill patternType="gray125">
        <bgColor theme="6" tint="0.79998168889431442"/>
      </patternFill>
    </fill>
    <fill>
      <patternFill patternType="solid">
        <fgColor theme="1" tint="0.499984740745262"/>
        <bgColor indexed="64"/>
      </patternFill>
    </fill>
  </fills>
  <borders count="46">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44" fontId="16" fillId="0" borderId="0" applyFont="0" applyFill="0" applyBorder="0" applyAlignment="0" applyProtection="0"/>
    <xf numFmtId="0" fontId="17" fillId="6" borderId="0" applyNumberFormat="0" applyBorder="0" applyAlignment="0" applyProtection="0"/>
    <xf numFmtId="0" fontId="36" fillId="0" borderId="0" applyNumberFormat="0" applyFill="0" applyBorder="0" applyAlignment="0" applyProtection="0"/>
    <xf numFmtId="43" fontId="16" fillId="0" borderId="0" applyFont="0" applyFill="0" applyBorder="0" applyAlignment="0" applyProtection="0"/>
  </cellStyleXfs>
  <cellXfs count="247">
    <xf numFmtId="0" fontId="0" fillId="0" borderId="0" xfId="0"/>
    <xf numFmtId="0" fontId="2" fillId="2"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6" fillId="5" borderId="2" xfId="0" applyFont="1" applyFill="1" applyBorder="1" applyAlignment="1">
      <alignment vertical="center" wrapText="1"/>
    </xf>
    <xf numFmtId="0" fontId="0" fillId="7" borderId="0" xfId="0" applyFill="1"/>
    <xf numFmtId="0" fontId="21" fillId="7" borderId="0" xfId="0" applyFont="1" applyFill="1"/>
    <xf numFmtId="0" fontId="3" fillId="7" borderId="0" xfId="0" applyFont="1" applyFill="1"/>
    <xf numFmtId="0" fontId="22" fillId="7" borderId="0" xfId="0" applyFont="1" applyFill="1"/>
    <xf numFmtId="0" fontId="23" fillId="7" borderId="0" xfId="0" applyFont="1" applyFill="1" applyAlignment="1">
      <alignment wrapText="1"/>
    </xf>
    <xf numFmtId="20" fontId="3" fillId="7" borderId="0" xfId="0" applyNumberFormat="1" applyFont="1" applyFill="1"/>
    <xf numFmtId="18" fontId="3" fillId="7" borderId="0" xfId="0" applyNumberFormat="1" applyFont="1" applyFill="1"/>
    <xf numFmtId="0" fontId="3" fillId="7" borderId="0" xfId="0" applyFont="1" applyFill="1" applyAlignment="1">
      <alignment horizontal="center"/>
    </xf>
    <xf numFmtId="0" fontId="6" fillId="7" borderId="0" xfId="0" applyFont="1" applyFill="1" applyAlignment="1">
      <alignment vertical="center" wrapText="1"/>
    </xf>
    <xf numFmtId="0" fontId="6" fillId="7" borderId="0" xfId="0" applyFont="1" applyFill="1" applyAlignment="1">
      <alignment horizontal="left" vertical="center" wrapText="1"/>
    </xf>
    <xf numFmtId="0" fontId="5" fillId="7" borderId="0" xfId="0" applyFont="1" applyFill="1" applyAlignment="1">
      <alignment horizontal="center" vertical="center" wrapText="1"/>
    </xf>
    <xf numFmtId="0" fontId="4" fillId="7" borderId="0" xfId="0" applyFont="1" applyFill="1"/>
    <xf numFmtId="0" fontId="24" fillId="7" borderId="0" xfId="0" applyFont="1" applyFill="1" applyProtection="1">
      <protection locked="0"/>
    </xf>
    <xf numFmtId="0" fontId="6" fillId="7" borderId="0" xfId="0" applyFont="1" applyFill="1" applyAlignment="1">
      <alignment horizontal="center" vertical="center" wrapText="1"/>
    </xf>
    <xf numFmtId="0" fontId="8" fillId="9" borderId="2" xfId="0" applyFont="1" applyFill="1" applyBorder="1"/>
    <xf numFmtId="49" fontId="8" fillId="9" borderId="2" xfId="0" applyNumberFormat="1" applyFont="1" applyFill="1" applyBorder="1" applyAlignment="1">
      <alignment horizontal="center"/>
    </xf>
    <xf numFmtId="20" fontId="0" fillId="9" borderId="0" xfId="0" applyNumberFormat="1" applyFill="1"/>
    <xf numFmtId="0" fontId="7" fillId="7" borderId="2" xfId="0" applyFont="1" applyFill="1" applyBorder="1"/>
    <xf numFmtId="0" fontId="8" fillId="7" borderId="2" xfId="0" applyFont="1" applyFill="1" applyBorder="1"/>
    <xf numFmtId="0" fontId="8" fillId="7" borderId="2" xfId="0" applyFont="1" applyFill="1" applyBorder="1" applyAlignment="1">
      <alignment horizontal="center"/>
    </xf>
    <xf numFmtId="0" fontId="18" fillId="10" borderId="0" xfId="0" applyFont="1" applyFill="1"/>
    <xf numFmtId="49" fontId="8" fillId="9" borderId="2" xfId="0" applyNumberFormat="1" applyFont="1" applyFill="1" applyBorder="1"/>
    <xf numFmtId="0" fontId="0" fillId="7" borderId="0" xfId="0" applyFill="1" applyAlignment="1">
      <alignment horizontal="left" vertical="center"/>
    </xf>
    <xf numFmtId="0" fontId="7" fillId="7" borderId="0" xfId="0" applyFont="1" applyFill="1"/>
    <xf numFmtId="0" fontId="28" fillId="7" borderId="0" xfId="0" applyFont="1" applyFill="1" applyAlignment="1">
      <alignment horizontal="center" vertical="center" wrapText="1"/>
    </xf>
    <xf numFmtId="0" fontId="3" fillId="7" borderId="0" xfId="0" applyFont="1" applyFill="1" applyAlignment="1" applyProtection="1">
      <alignment horizontal="center"/>
      <protection locked="0"/>
    </xf>
    <xf numFmtId="0" fontId="2" fillId="0" borderId="2" xfId="0" applyFont="1" applyBorder="1" applyAlignment="1">
      <alignment horizontal="center" vertical="center" wrapText="1"/>
    </xf>
    <xf numFmtId="0" fontId="10" fillId="0" borderId="0" xfId="0" applyFont="1" applyAlignment="1">
      <alignment vertical="center" wrapText="1"/>
    </xf>
    <xf numFmtId="0" fontId="13" fillId="2" borderId="3" xfId="0" applyFont="1" applyFill="1" applyBorder="1" applyAlignment="1">
      <alignment horizontal="center" vertical="center" wrapText="1"/>
    </xf>
    <xf numFmtId="0" fontId="13" fillId="12" borderId="22" xfId="0" applyFont="1" applyFill="1" applyBorder="1" applyAlignment="1">
      <alignment horizontal="center" vertical="center" wrapText="1"/>
    </xf>
    <xf numFmtId="0" fontId="15" fillId="11" borderId="24" xfId="0" applyFont="1" applyFill="1" applyBorder="1" applyAlignment="1">
      <alignment horizontal="center"/>
    </xf>
    <xf numFmtId="0" fontId="1" fillId="7" borderId="0" xfId="0" applyFont="1" applyFill="1"/>
    <xf numFmtId="0" fontId="32" fillId="7" borderId="0" xfId="0" applyFont="1" applyFill="1"/>
    <xf numFmtId="44" fontId="15" fillId="11" borderId="24" xfId="1" applyFont="1" applyFill="1" applyBorder="1" applyAlignment="1">
      <alignment horizontal="center"/>
    </xf>
    <xf numFmtId="0" fontId="33" fillId="2" borderId="2" xfId="0" applyFont="1" applyFill="1" applyBorder="1" applyAlignment="1">
      <alignment horizontal="center" vertical="center" wrapText="1"/>
    </xf>
    <xf numFmtId="0" fontId="33" fillId="2" borderId="3" xfId="0" applyFont="1" applyFill="1" applyBorder="1" applyAlignment="1">
      <alignment horizontal="center" vertical="center" wrapText="1"/>
    </xf>
    <xf numFmtId="44" fontId="13" fillId="1" borderId="23" xfId="0" applyNumberFormat="1" applyFont="1" applyFill="1" applyBorder="1" applyAlignment="1">
      <alignment horizontal="center" vertical="center" wrapText="1"/>
    </xf>
    <xf numFmtId="0" fontId="15" fillId="7" borderId="0" xfId="0" applyFont="1" applyFill="1"/>
    <xf numFmtId="20" fontId="15" fillId="7" borderId="0" xfId="0" applyNumberFormat="1" applyFont="1" applyFill="1"/>
    <xf numFmtId="0" fontId="15" fillId="7" borderId="0" xfId="0" applyFont="1" applyFill="1" applyAlignment="1">
      <alignment horizontal="center"/>
    </xf>
    <xf numFmtId="14" fontId="3" fillId="5" borderId="19" xfId="0" applyNumberFormat="1" applyFont="1" applyFill="1" applyBorder="1" applyProtection="1">
      <protection locked="0"/>
    </xf>
    <xf numFmtId="20" fontId="15" fillId="7" borderId="0" xfId="0" applyNumberFormat="1" applyFont="1" applyFill="1" applyAlignment="1">
      <alignment horizontal="center"/>
    </xf>
    <xf numFmtId="14" fontId="3" fillId="7" borderId="0" xfId="0" applyNumberFormat="1" applyFont="1" applyFill="1" applyProtection="1">
      <protection locked="0"/>
    </xf>
    <xf numFmtId="20" fontId="3" fillId="7" borderId="0" xfId="0" applyNumberFormat="1" applyFont="1" applyFill="1" applyAlignment="1">
      <alignment horizontal="center"/>
    </xf>
    <xf numFmtId="0" fontId="0" fillId="7" borderId="2" xfId="0" applyFill="1" applyBorder="1"/>
    <xf numFmtId="0" fontId="0" fillId="7" borderId="2" xfId="0" applyFill="1" applyBorder="1" applyAlignment="1">
      <alignment horizontal="center"/>
    </xf>
    <xf numFmtId="14" fontId="0" fillId="7" borderId="0" xfId="0" applyNumberFormat="1" applyFill="1"/>
    <xf numFmtId="14" fontId="0" fillId="7" borderId="2" xfId="0" applyNumberFormat="1" applyFill="1" applyBorder="1" applyAlignment="1">
      <alignment horizontal="center"/>
    </xf>
    <xf numFmtId="14" fontId="2" fillId="5" borderId="2" xfId="0" applyNumberFormat="1" applyFont="1" applyFill="1" applyBorder="1" applyAlignment="1" applyProtection="1">
      <alignment horizontal="center" vertical="center" wrapText="1"/>
      <protection locked="0"/>
    </xf>
    <xf numFmtId="164" fontId="2" fillId="5" borderId="2" xfId="0" applyNumberFormat="1" applyFont="1" applyFill="1" applyBorder="1" applyAlignment="1" applyProtection="1">
      <alignment horizontal="center" vertical="center" wrapText="1"/>
      <protection locked="0"/>
    </xf>
    <xf numFmtId="0" fontId="13" fillId="1" borderId="23" xfId="0" applyFont="1" applyFill="1" applyBorder="1" applyAlignment="1" applyProtection="1">
      <alignment horizontal="center" vertical="center" wrapText="1"/>
      <protection locked="0"/>
    </xf>
    <xf numFmtId="44" fontId="13" fillId="1" borderId="23" xfId="1" applyFont="1" applyFill="1" applyBorder="1" applyAlignment="1" applyProtection="1">
      <alignment horizontal="center" vertical="center" wrapText="1"/>
      <protection locked="0"/>
    </xf>
    <xf numFmtId="0" fontId="0" fillId="7" borderId="2" xfId="0" applyFill="1" applyBorder="1" applyAlignment="1">
      <alignment horizontal="left"/>
    </xf>
    <xf numFmtId="0" fontId="27" fillId="7" borderId="2" xfId="0" applyFont="1" applyFill="1" applyBorder="1"/>
    <xf numFmtId="0" fontId="13" fillId="2" borderId="6" xfId="0" applyFont="1" applyFill="1" applyBorder="1" applyAlignment="1">
      <alignment horizontal="center" vertical="center" wrapText="1"/>
    </xf>
    <xf numFmtId="0" fontId="4" fillId="7" borderId="2" xfId="0" applyFont="1" applyFill="1" applyBorder="1"/>
    <xf numFmtId="0" fontId="4" fillId="0" borderId="2" xfId="0" applyFont="1" applyBorder="1" applyAlignment="1">
      <alignment vertical="center"/>
    </xf>
    <xf numFmtId="0" fontId="0" fillId="7" borderId="0" xfId="0" applyFill="1" applyAlignment="1">
      <alignment horizontal="center"/>
    </xf>
    <xf numFmtId="0" fontId="37" fillId="7" borderId="0" xfId="0" applyFont="1" applyFill="1"/>
    <xf numFmtId="0" fontId="13" fillId="12" borderId="26" xfId="0" applyFont="1" applyFill="1" applyBorder="1" applyAlignment="1">
      <alignment horizontal="center" vertical="center" wrapText="1"/>
    </xf>
    <xf numFmtId="0" fontId="13" fillId="1" borderId="27" xfId="0" applyFont="1" applyFill="1" applyBorder="1" applyAlignment="1" applyProtection="1">
      <alignment horizontal="center" vertical="center" wrapText="1"/>
      <protection locked="0"/>
    </xf>
    <xf numFmtId="0" fontId="38" fillId="7" borderId="0" xfId="0" applyFont="1" applyFill="1" applyProtection="1">
      <protection locked="0"/>
    </xf>
    <xf numFmtId="0" fontId="39" fillId="0" borderId="0" xfId="0" applyFont="1"/>
    <xf numFmtId="44" fontId="13" fillId="1" borderId="23" xfId="1" applyFont="1" applyFill="1" applyBorder="1" applyAlignment="1" applyProtection="1">
      <alignment horizontal="center" vertical="center" wrapText="1"/>
    </xf>
    <xf numFmtId="44" fontId="15" fillId="11" borderId="24" xfId="1" applyFont="1" applyFill="1" applyBorder="1" applyAlignment="1" applyProtection="1">
      <alignment horizontal="center"/>
    </xf>
    <xf numFmtId="0" fontId="1" fillId="7" borderId="0" xfId="0" applyFont="1" applyFill="1" applyAlignment="1"/>
    <xf numFmtId="0" fontId="13" fillId="1" borderId="38" xfId="0" applyFont="1" applyFill="1" applyBorder="1" applyAlignment="1" applyProtection="1">
      <alignment horizontal="center" vertical="center" wrapText="1"/>
      <protection locked="0"/>
    </xf>
    <xf numFmtId="0" fontId="13" fillId="1" borderId="40" xfId="0" applyFont="1" applyFill="1" applyBorder="1" applyAlignment="1" applyProtection="1">
      <alignment horizontal="center" vertical="center" wrapText="1"/>
      <protection locked="0"/>
    </xf>
    <xf numFmtId="0" fontId="20" fillId="3" borderId="0" xfId="0" applyFont="1" applyFill="1" applyAlignment="1"/>
    <xf numFmtId="0" fontId="21" fillId="7" borderId="0" xfId="0" applyFont="1" applyFill="1" applyBorder="1"/>
    <xf numFmtId="0" fontId="21" fillId="7" borderId="0" xfId="0" applyFont="1" applyFill="1" applyBorder="1" applyAlignment="1"/>
    <xf numFmtId="0" fontId="2" fillId="5" borderId="2" xfId="0" applyNumberFormat="1" applyFont="1" applyFill="1" applyBorder="1" applyAlignment="1" applyProtection="1">
      <alignment horizontal="center" vertical="center" wrapText="1"/>
      <protection locked="0"/>
    </xf>
    <xf numFmtId="0" fontId="2" fillId="2" borderId="3" xfId="0" applyFont="1" applyFill="1" applyBorder="1" applyAlignment="1">
      <alignment horizontal="center" vertical="center" wrapText="1"/>
    </xf>
    <xf numFmtId="0" fontId="2" fillId="5" borderId="6" xfId="0" applyNumberFormat="1" applyFont="1" applyFill="1" applyBorder="1" applyAlignment="1" applyProtection="1">
      <alignment horizontal="center" vertical="center" wrapText="1"/>
      <protection locked="0"/>
    </xf>
    <xf numFmtId="0" fontId="10" fillId="7" borderId="0" xfId="0" applyFont="1" applyFill="1"/>
    <xf numFmtId="0" fontId="41" fillId="7" borderId="0" xfId="0" applyFont="1" applyFill="1"/>
    <xf numFmtId="0" fontId="10" fillId="0" borderId="0" xfId="0" applyFont="1"/>
    <xf numFmtId="0" fontId="0" fillId="7" borderId="0" xfId="0" applyFont="1" applyFill="1" applyAlignment="1">
      <alignment horizontal="left" vertical="top" wrapText="1"/>
    </xf>
    <xf numFmtId="0" fontId="0" fillId="7" borderId="0" xfId="0" applyFont="1" applyFill="1"/>
    <xf numFmtId="0" fontId="0" fillId="7" borderId="0" xfId="0" applyFont="1" applyFill="1" applyAlignment="1">
      <alignment horizontal="center"/>
    </xf>
    <xf numFmtId="0" fontId="42" fillId="7" borderId="0" xfId="0" applyFont="1" applyFill="1" applyBorder="1"/>
    <xf numFmtId="0" fontId="10" fillId="7" borderId="0" xfId="0" applyFont="1" applyFill="1" applyBorder="1"/>
    <xf numFmtId="0" fontId="44" fillId="7" borderId="0" xfId="0" applyFont="1" applyFill="1" applyBorder="1" applyAlignment="1">
      <alignment vertical="center"/>
    </xf>
    <xf numFmtId="0" fontId="45" fillId="7" borderId="0" xfId="0" applyFont="1" applyFill="1" applyBorder="1" applyAlignment="1">
      <alignment horizontal="center" vertical="center" wrapText="1"/>
    </xf>
    <xf numFmtId="0" fontId="2" fillId="7" borderId="0" xfId="0" applyFont="1" applyFill="1" applyBorder="1" applyAlignment="1">
      <alignment horizontal="center" vertical="center" wrapText="1"/>
    </xf>
    <xf numFmtId="0" fontId="14" fillId="7" borderId="0" xfId="0" applyFont="1" applyFill="1" applyBorder="1" applyAlignment="1">
      <alignment horizontal="center" vertical="center" wrapText="1"/>
    </xf>
    <xf numFmtId="0" fontId="14" fillId="7" borderId="0" xfId="0" applyFont="1" applyFill="1" applyBorder="1" applyAlignment="1">
      <alignment vertical="center" wrapText="1"/>
    </xf>
    <xf numFmtId="8" fontId="46" fillId="7" borderId="0" xfId="0" applyNumberFormat="1" applyFont="1" applyFill="1" applyBorder="1" applyAlignment="1">
      <alignment horizontal="center" vertical="center" wrapText="1"/>
    </xf>
    <xf numFmtId="8" fontId="47" fillId="7" borderId="0" xfId="0" applyNumberFormat="1" applyFont="1" applyFill="1" applyBorder="1" applyAlignment="1">
      <alignment horizontal="center" vertical="center" wrapText="1"/>
    </xf>
    <xf numFmtId="0" fontId="51" fillId="7" borderId="0" xfId="0" applyFont="1" applyFill="1" applyBorder="1"/>
    <xf numFmtId="0" fontId="52" fillId="7" borderId="0" xfId="0" applyFont="1" applyFill="1" applyBorder="1"/>
    <xf numFmtId="0" fontId="53" fillId="7" borderId="0" xfId="0" applyFont="1" applyFill="1" applyBorder="1" applyAlignment="1">
      <alignment horizontal="center" vertical="center" wrapText="1"/>
    </xf>
    <xf numFmtId="0" fontId="27" fillId="7" borderId="0" xfId="0" applyFont="1" applyFill="1" applyBorder="1" applyAlignment="1">
      <alignment horizontal="center" vertical="center" wrapText="1"/>
    </xf>
    <xf numFmtId="8" fontId="27" fillId="7" borderId="0" xfId="0" applyNumberFormat="1" applyFont="1" applyFill="1" applyBorder="1" applyAlignment="1">
      <alignment horizontal="center" vertical="center" wrapText="1"/>
    </xf>
    <xf numFmtId="0" fontId="43" fillId="7" borderId="0" xfId="0" applyFont="1" applyFill="1" applyBorder="1" applyAlignment="1">
      <alignment vertical="center"/>
    </xf>
    <xf numFmtId="0" fontId="1" fillId="7" borderId="0" xfId="0" applyFont="1" applyFill="1" applyBorder="1"/>
    <xf numFmtId="0" fontId="39" fillId="7" borderId="0" xfId="0" applyFont="1" applyFill="1" applyBorder="1" applyAlignment="1">
      <alignment vertical="center" wrapText="1"/>
    </xf>
    <xf numFmtId="0" fontId="39" fillId="7" borderId="0" xfId="0" applyFont="1" applyFill="1" applyBorder="1" applyAlignment="1">
      <alignment horizontal="center" vertical="center" wrapText="1"/>
    </xf>
    <xf numFmtId="0" fontId="47" fillId="7" borderId="0" xfId="0" applyFont="1" applyFill="1" applyBorder="1" applyAlignment="1">
      <alignment vertical="center" wrapText="1"/>
    </xf>
    <xf numFmtId="0" fontId="46" fillId="7" borderId="0" xfId="0" applyFont="1" applyFill="1" applyBorder="1" applyAlignment="1">
      <alignment horizontal="center" vertical="center" wrapText="1"/>
    </xf>
    <xf numFmtId="0" fontId="28" fillId="7" borderId="0" xfId="0" applyFont="1" applyFill="1"/>
    <xf numFmtId="0" fontId="56" fillId="0" borderId="20" xfId="0" applyFont="1" applyBorder="1" applyAlignment="1">
      <alignment vertical="center"/>
    </xf>
    <xf numFmtId="0" fontId="56" fillId="0" borderId="24" xfId="0" applyFont="1" applyBorder="1" applyAlignment="1">
      <alignment vertical="center"/>
    </xf>
    <xf numFmtId="14" fontId="14" fillId="5" borderId="2" xfId="0" applyNumberFormat="1" applyFont="1" applyFill="1" applyBorder="1" applyAlignment="1" applyProtection="1">
      <alignment horizontal="center" vertical="center" wrapText="1"/>
      <protection locked="0"/>
    </xf>
    <xf numFmtId="44" fontId="14" fillId="5" borderId="2" xfId="1" applyFont="1" applyFill="1" applyBorder="1" applyAlignment="1" applyProtection="1">
      <alignment vertical="center" wrapText="1"/>
      <protection locked="0"/>
    </xf>
    <xf numFmtId="0" fontId="2" fillId="5" borderId="2" xfId="0" applyFont="1" applyFill="1" applyBorder="1" applyAlignment="1" applyProtection="1">
      <alignment vertical="center" wrapText="1"/>
      <protection locked="0"/>
    </xf>
    <xf numFmtId="0" fontId="2" fillId="5" borderId="2" xfId="0" applyFont="1" applyFill="1" applyBorder="1" applyAlignment="1" applyProtection="1">
      <alignment horizontal="center" vertical="center" wrapText="1"/>
      <protection locked="0"/>
    </xf>
    <xf numFmtId="44" fontId="2" fillId="5" borderId="3" xfId="1" applyFont="1" applyFill="1" applyBorder="1" applyAlignment="1" applyProtection="1">
      <alignment horizontal="center" vertical="center" wrapText="1"/>
      <protection locked="0"/>
    </xf>
    <xf numFmtId="0" fontId="2" fillId="5" borderId="3" xfId="0" applyFont="1" applyFill="1" applyBorder="1" applyAlignment="1" applyProtection="1">
      <alignment horizontal="center" vertical="center" wrapText="1"/>
      <protection locked="0"/>
    </xf>
    <xf numFmtId="0" fontId="2" fillId="5" borderId="21" xfId="0" applyFont="1" applyFill="1" applyBorder="1" applyAlignment="1" applyProtection="1">
      <alignment horizontal="center" vertical="center" wrapText="1"/>
      <protection locked="0"/>
    </xf>
    <xf numFmtId="164" fontId="14" fillId="5" borderId="3" xfId="0" applyNumberFormat="1" applyFont="1" applyFill="1" applyBorder="1" applyAlignment="1" applyProtection="1">
      <alignment horizontal="center" vertical="center" wrapText="1"/>
      <protection locked="0"/>
    </xf>
    <xf numFmtId="2" fontId="13" fillId="12" borderId="27" xfId="0" applyNumberFormat="1" applyFont="1" applyFill="1" applyBorder="1" applyAlignment="1">
      <alignment horizontal="center" vertical="center" wrapText="1"/>
    </xf>
    <xf numFmtId="44" fontId="11" fillId="0" borderId="2" xfId="0" applyNumberFormat="1" applyFont="1" applyBorder="1" applyAlignment="1">
      <alignment vertical="center" wrapText="1"/>
    </xf>
    <xf numFmtId="0" fontId="0" fillId="7" borderId="0" xfId="0" applyFont="1" applyFill="1" applyAlignment="1">
      <alignment horizontal="left" vertical="center"/>
    </xf>
    <xf numFmtId="44" fontId="2" fillId="5" borderId="3" xfId="1" applyFont="1" applyFill="1" applyBorder="1" applyAlignment="1" applyProtection="1">
      <alignment horizontal="center" vertical="center" wrapText="1"/>
      <protection locked="0"/>
    </xf>
    <xf numFmtId="44" fontId="48" fillId="4" borderId="2" xfId="0" applyNumberFormat="1" applyFont="1" applyFill="1" applyBorder="1" applyAlignment="1">
      <alignment vertical="center" wrapText="1"/>
    </xf>
    <xf numFmtId="0" fontId="59" fillId="7" borderId="0" xfId="0" applyFont="1" applyFill="1"/>
    <xf numFmtId="0" fontId="60" fillId="7" borderId="0" xfId="0" applyFont="1" applyFill="1"/>
    <xf numFmtId="0" fontId="61" fillId="7" borderId="0" xfId="0" applyFont="1" applyFill="1"/>
    <xf numFmtId="0" fontId="3" fillId="7" borderId="0" xfId="0" applyFont="1" applyFill="1" applyBorder="1"/>
    <xf numFmtId="0" fontId="0" fillId="7" borderId="0" xfId="0" applyFill="1" applyBorder="1"/>
    <xf numFmtId="0" fontId="3" fillId="7" borderId="0" xfId="0" applyFont="1" applyFill="1" applyBorder="1" applyAlignment="1" applyProtection="1">
      <alignment wrapText="1"/>
      <protection locked="0"/>
    </xf>
    <xf numFmtId="43" fontId="62" fillId="0" borderId="2" xfId="4" applyFont="1" applyBorder="1" applyAlignment="1">
      <alignment horizontal="left" vertical="center" wrapText="1"/>
    </xf>
    <xf numFmtId="43" fontId="62" fillId="7" borderId="0" xfId="4" applyFont="1" applyFill="1" applyBorder="1" applyAlignment="1">
      <alignment horizontal="left" vertical="center" wrapText="1"/>
    </xf>
    <xf numFmtId="43" fontId="63" fillId="7" borderId="0" xfId="4" applyFont="1" applyFill="1" applyBorder="1" applyAlignment="1">
      <alignment horizontal="left" vertical="center" wrapText="1"/>
    </xf>
    <xf numFmtId="0" fontId="6" fillId="5" borderId="6" xfId="0" applyFont="1" applyFill="1" applyBorder="1" applyAlignment="1">
      <alignment horizontal="center" vertical="center" wrapText="1"/>
    </xf>
    <xf numFmtId="2" fontId="64" fillId="7" borderId="0" xfId="0" applyNumberFormat="1" applyFont="1" applyFill="1"/>
    <xf numFmtId="2" fontId="37" fillId="7" borderId="0" xfId="0" applyNumberFormat="1" applyFont="1" applyFill="1"/>
    <xf numFmtId="2" fontId="64" fillId="7" borderId="0" xfId="0" applyNumberFormat="1" applyFont="1" applyFill="1" applyAlignment="1">
      <alignment horizontal="left" vertical="center"/>
    </xf>
    <xf numFmtId="2" fontId="37" fillId="7" borderId="0" xfId="0" applyNumberFormat="1" applyFont="1" applyFill="1" applyAlignment="1">
      <alignment horizontal="left" vertical="center"/>
    </xf>
    <xf numFmtId="0" fontId="37" fillId="7" borderId="0" xfId="0" applyFont="1" applyFill="1" applyAlignment="1">
      <alignment horizontal="left" vertical="center"/>
    </xf>
    <xf numFmtId="2" fontId="38" fillId="7" borderId="0" xfId="0" applyNumberFormat="1" applyFont="1" applyFill="1"/>
    <xf numFmtId="0" fontId="38" fillId="7" borderId="0" xfId="0" applyFont="1" applyFill="1"/>
    <xf numFmtId="2" fontId="64" fillId="7" borderId="0" xfId="0" applyNumberFormat="1" applyFont="1" applyFill="1" applyAlignment="1">
      <alignment horizontal="right"/>
    </xf>
    <xf numFmtId="0" fontId="40" fillId="7" borderId="0" xfId="0" applyFont="1" applyFill="1" applyAlignment="1">
      <alignment horizontal="center" vertical="center"/>
    </xf>
    <xf numFmtId="0" fontId="50" fillId="8" borderId="0" xfId="0" applyFont="1" applyFill="1" applyAlignment="1">
      <alignment horizontal="left" vertical="top" wrapText="1"/>
    </xf>
    <xf numFmtId="0" fontId="48" fillId="7" borderId="0" xfId="0" applyFont="1" applyFill="1" applyBorder="1" applyAlignment="1">
      <alignment horizontal="justify" vertical="center"/>
    </xf>
    <xf numFmtId="0" fontId="10" fillId="7" borderId="0" xfId="0" applyFont="1" applyFill="1" applyBorder="1" applyAlignment="1">
      <alignment horizontal="justify" vertical="center"/>
    </xf>
    <xf numFmtId="0" fontId="10" fillId="7" borderId="0" xfId="0" applyFont="1" applyFill="1" applyBorder="1"/>
    <xf numFmtId="0" fontId="54" fillId="7" borderId="0" xfId="0" applyFont="1" applyFill="1" applyBorder="1" applyAlignment="1">
      <alignment horizontal="left"/>
    </xf>
    <xf numFmtId="0" fontId="0" fillId="7" borderId="0" xfId="0" applyFont="1" applyFill="1" applyAlignment="1">
      <alignment horizontal="left"/>
    </xf>
    <xf numFmtId="0" fontId="32" fillId="7" borderId="0" xfId="0" applyFont="1" applyFill="1" applyBorder="1" applyAlignment="1">
      <alignment horizontal="left"/>
    </xf>
    <xf numFmtId="0" fontId="0" fillId="7" borderId="0" xfId="0" quotePrefix="1" applyFont="1" applyFill="1" applyAlignment="1">
      <alignment horizontal="left"/>
    </xf>
    <xf numFmtId="0" fontId="0" fillId="7" borderId="0" xfId="0" applyFont="1" applyFill="1" applyAlignment="1">
      <alignment horizontal="left" wrapText="1"/>
    </xf>
    <xf numFmtId="0" fontId="49" fillId="4" borderId="0" xfId="0" applyFont="1" applyFill="1" applyAlignment="1">
      <alignment horizontal="left" vertical="center"/>
    </xf>
    <xf numFmtId="0" fontId="18" fillId="13" borderId="19" xfId="0" applyFont="1" applyFill="1" applyBorder="1" applyAlignment="1">
      <alignment horizontal="center"/>
    </xf>
    <xf numFmtId="0" fontId="13" fillId="12" borderId="31" xfId="0" applyFont="1" applyFill="1" applyBorder="1" applyAlignment="1" applyProtection="1">
      <alignment horizontal="center" vertical="center" wrapText="1"/>
      <protection locked="0"/>
    </xf>
    <xf numFmtId="0" fontId="13" fillId="12" borderId="2" xfId="0" applyFont="1" applyFill="1" applyBorder="1" applyAlignment="1" applyProtection="1">
      <alignment horizontal="center" vertical="center" wrapText="1"/>
      <protection locked="0"/>
    </xf>
    <xf numFmtId="0" fontId="13" fillId="12" borderId="32" xfId="0" applyFont="1" applyFill="1" applyBorder="1" applyAlignment="1" applyProtection="1">
      <alignment horizontal="center" vertical="center" wrapText="1"/>
      <protection locked="0"/>
    </xf>
    <xf numFmtId="164" fontId="14" fillId="5" borderId="2" xfId="0" applyNumberFormat="1" applyFont="1" applyFill="1" applyBorder="1" applyAlignment="1" applyProtection="1">
      <alignment horizontal="left" vertical="center" wrapText="1"/>
      <protection locked="0"/>
    </xf>
    <xf numFmtId="0" fontId="20" fillId="3" borderId="0" xfId="0" applyFont="1" applyFill="1" applyAlignment="1">
      <alignment horizontal="left"/>
    </xf>
    <xf numFmtId="0" fontId="3" fillId="5" borderId="7" xfId="0" applyFont="1" applyFill="1" applyBorder="1" applyAlignment="1" applyProtection="1">
      <alignment horizontal="center"/>
      <protection locked="0"/>
    </xf>
    <xf numFmtId="0" fontId="3" fillId="5" borderId="5" xfId="0" applyFont="1" applyFill="1" applyBorder="1" applyAlignment="1" applyProtection="1">
      <alignment horizontal="center"/>
      <protection locked="0"/>
    </xf>
    <xf numFmtId="0" fontId="3" fillId="5" borderId="1" xfId="0" applyFont="1" applyFill="1" applyBorder="1" applyAlignment="1" applyProtection="1">
      <alignment horizontal="center"/>
      <protection locked="0"/>
    </xf>
    <xf numFmtId="0" fontId="13" fillId="12" borderId="37" xfId="0" applyFont="1" applyFill="1" applyBorder="1" applyAlignment="1" applyProtection="1">
      <alignment horizontal="center" vertical="center" wrapText="1"/>
    </xf>
    <xf numFmtId="0" fontId="13" fillId="12" borderId="29" xfId="0" applyFont="1" applyFill="1" applyBorder="1" applyAlignment="1" applyProtection="1">
      <alignment horizontal="center" vertical="center" wrapText="1"/>
    </xf>
    <xf numFmtId="0" fontId="13" fillId="12" borderId="30" xfId="0" applyFont="1" applyFill="1" applyBorder="1" applyAlignment="1" applyProtection="1">
      <alignment horizontal="center" vertical="center" wrapText="1"/>
    </xf>
    <xf numFmtId="0" fontId="13" fillId="12" borderId="6" xfId="0" applyFont="1" applyFill="1" applyBorder="1" applyAlignment="1" applyProtection="1">
      <alignment horizontal="center" vertical="center" wrapText="1"/>
      <protection locked="0"/>
    </xf>
    <xf numFmtId="0" fontId="13" fillId="12" borderId="33" xfId="0" applyFont="1" applyFill="1" applyBorder="1" applyAlignment="1" applyProtection="1">
      <alignment horizontal="center" vertical="center" wrapText="1"/>
      <protection locked="0"/>
    </xf>
    <xf numFmtId="0" fontId="13" fillId="12" borderId="34" xfId="0" applyFont="1" applyFill="1" applyBorder="1" applyAlignment="1" applyProtection="1">
      <alignment horizontal="center" vertical="center" wrapText="1"/>
      <protection locked="0"/>
    </xf>
    <xf numFmtId="0" fontId="13" fillId="12" borderId="35" xfId="0" applyFont="1" applyFill="1" applyBorder="1" applyAlignment="1" applyProtection="1">
      <alignment horizontal="center" vertical="center" wrapText="1"/>
      <protection locked="0"/>
    </xf>
    <xf numFmtId="0" fontId="13" fillId="12" borderId="39" xfId="0" applyFont="1" applyFill="1" applyBorder="1" applyAlignment="1" applyProtection="1">
      <alignment horizontal="center" vertical="center" wrapText="1"/>
      <protection locked="0"/>
    </xf>
    <xf numFmtId="0" fontId="13" fillId="12" borderId="27" xfId="0" applyFont="1" applyFill="1" applyBorder="1" applyAlignment="1" applyProtection="1">
      <alignment horizontal="center" vertical="center" wrapText="1"/>
      <protection locked="0"/>
    </xf>
    <xf numFmtId="0" fontId="13" fillId="12" borderId="4" xfId="0" applyFont="1" applyFill="1" applyBorder="1" applyAlignment="1" applyProtection="1">
      <alignment horizontal="center" vertical="center" wrapText="1"/>
      <protection locked="0"/>
    </xf>
    <xf numFmtId="0" fontId="13" fillId="12" borderId="28" xfId="0" applyFont="1" applyFill="1" applyBorder="1" applyAlignment="1" applyProtection="1">
      <alignment horizontal="center" vertical="center" wrapText="1"/>
    </xf>
    <xf numFmtId="0" fontId="13" fillId="12" borderId="26" xfId="0" applyFont="1" applyFill="1" applyBorder="1" applyAlignment="1" applyProtection="1">
      <alignment horizontal="center" vertical="center" wrapText="1"/>
    </xf>
    <xf numFmtId="0" fontId="13" fillId="12" borderId="36" xfId="0" applyFont="1" applyFill="1" applyBorder="1" applyAlignment="1" applyProtection="1">
      <alignment horizontal="center" vertical="center" wrapText="1"/>
    </xf>
    <xf numFmtId="0" fontId="2" fillId="5" borderId="2" xfId="0" applyFont="1" applyFill="1" applyBorder="1" applyAlignment="1" applyProtection="1">
      <alignment horizontal="center" vertical="center" wrapText="1"/>
      <protection locked="0"/>
    </xf>
    <xf numFmtId="0" fontId="2" fillId="5" borderId="25" xfId="0" applyFont="1" applyFill="1" applyBorder="1" applyAlignment="1" applyProtection="1">
      <alignment horizontal="center" vertical="center" wrapText="1"/>
      <protection locked="0"/>
    </xf>
    <xf numFmtId="0" fontId="6" fillId="5" borderId="2" xfId="0" applyFont="1" applyFill="1" applyBorder="1" applyAlignment="1">
      <alignment horizontal="center" vertical="center" wrapText="1"/>
    </xf>
    <xf numFmtId="0" fontId="17" fillId="6" borderId="0" xfId="2" applyAlignment="1">
      <alignment horizontal="center" vertical="center"/>
    </xf>
    <xf numFmtId="0" fontId="10" fillId="0" borderId="3"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14" fontId="0" fillId="7" borderId="3" xfId="0" applyNumberFormat="1" applyFill="1" applyBorder="1" applyAlignment="1" applyProtection="1">
      <alignment horizontal="center"/>
      <protection locked="0"/>
    </xf>
    <xf numFmtId="14" fontId="0" fillId="7" borderId="6" xfId="0" applyNumberFormat="1" applyFill="1" applyBorder="1" applyAlignment="1" applyProtection="1">
      <alignment horizontal="center"/>
      <protection locked="0"/>
    </xf>
    <xf numFmtId="14" fontId="10" fillId="0" borderId="3" xfId="0" applyNumberFormat="1" applyFont="1" applyBorder="1" applyAlignment="1" applyProtection="1">
      <alignment horizontal="center" vertical="center" wrapText="1"/>
      <protection locked="0"/>
    </xf>
    <xf numFmtId="14" fontId="10" fillId="0" borderId="6" xfId="0" applyNumberFormat="1"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1" fillId="0" borderId="2" xfId="0" applyFont="1" applyBorder="1" applyAlignment="1">
      <alignment horizontal="center" vertical="center" wrapText="1"/>
    </xf>
    <xf numFmtId="0" fontId="12" fillId="4" borderId="2" xfId="0" applyFont="1" applyFill="1" applyBorder="1" applyAlignment="1">
      <alignment horizontal="center" vertical="center" wrapText="1"/>
    </xf>
    <xf numFmtId="0" fontId="0" fillId="7" borderId="0" xfId="0" applyFill="1" applyAlignment="1">
      <alignment horizontal="left" wrapText="1"/>
    </xf>
    <xf numFmtId="0" fontId="6" fillId="7" borderId="0" xfId="0" applyFont="1" applyFill="1" applyAlignment="1">
      <alignment horizontal="left" vertical="center" wrapText="1"/>
    </xf>
    <xf numFmtId="0" fontId="35" fillId="7" borderId="0" xfId="0" applyFont="1" applyFill="1" applyAlignment="1">
      <alignment horizontal="left" vertical="top" wrapText="1"/>
    </xf>
    <xf numFmtId="20" fontId="15" fillId="5" borderId="0" xfId="0" applyNumberFormat="1" applyFont="1" applyFill="1" applyAlignment="1" applyProtection="1">
      <alignment horizontal="center"/>
      <protection locked="0"/>
    </xf>
    <xf numFmtId="20" fontId="15" fillId="5" borderId="19" xfId="0" applyNumberFormat="1" applyFont="1" applyFill="1" applyBorder="1" applyAlignment="1" applyProtection="1">
      <alignment horizontal="center"/>
      <protection locked="0"/>
    </xf>
    <xf numFmtId="49" fontId="3" fillId="5" borderId="19" xfId="0" applyNumberFormat="1" applyFont="1" applyFill="1" applyBorder="1" applyAlignment="1" applyProtection="1">
      <alignment horizontal="center"/>
      <protection locked="0"/>
    </xf>
    <xf numFmtId="0" fontId="3" fillId="7" borderId="16" xfId="0" applyFont="1" applyFill="1" applyBorder="1" applyAlignment="1" applyProtection="1">
      <alignment horizontal="center" wrapText="1"/>
      <protection locked="0"/>
    </xf>
    <xf numFmtId="0" fontId="3" fillId="7" borderId="8" xfId="0" applyFont="1" applyFill="1" applyBorder="1" applyAlignment="1" applyProtection="1">
      <alignment horizontal="center" wrapText="1"/>
      <protection locked="0"/>
    </xf>
    <xf numFmtId="0" fontId="3" fillId="7" borderId="17" xfId="0" applyFont="1" applyFill="1" applyBorder="1" applyAlignment="1" applyProtection="1">
      <alignment horizontal="center" wrapText="1"/>
      <protection locked="0"/>
    </xf>
    <xf numFmtId="0" fontId="3" fillId="7" borderId="13" xfId="0" applyFont="1" applyFill="1" applyBorder="1" applyAlignment="1" applyProtection="1">
      <alignment horizontal="center" wrapText="1"/>
      <protection locked="0"/>
    </xf>
    <xf numFmtId="0" fontId="3" fillId="7" borderId="0" xfId="0" applyFont="1" applyFill="1" applyBorder="1" applyAlignment="1" applyProtection="1">
      <alignment horizontal="center" wrapText="1"/>
      <protection locked="0"/>
    </xf>
    <xf numFmtId="0" fontId="3" fillId="7" borderId="14" xfId="0" applyFont="1" applyFill="1" applyBorder="1" applyAlignment="1" applyProtection="1">
      <alignment horizontal="center" wrapText="1"/>
      <protection locked="0"/>
    </xf>
    <xf numFmtId="0" fontId="3" fillId="7" borderId="18" xfId="0" applyFont="1" applyFill="1" applyBorder="1" applyAlignment="1" applyProtection="1">
      <alignment horizontal="center" wrapText="1"/>
      <protection locked="0"/>
    </xf>
    <xf numFmtId="0" fontId="3" fillId="7" borderId="19" xfId="0" applyFont="1" applyFill="1" applyBorder="1" applyAlignment="1" applyProtection="1">
      <alignment horizontal="center" wrapText="1"/>
      <protection locked="0"/>
    </xf>
    <xf numFmtId="0" fontId="3" fillId="7" borderId="20" xfId="0" applyFont="1" applyFill="1" applyBorder="1" applyAlignment="1" applyProtection="1">
      <alignment horizontal="center" wrapText="1"/>
      <protection locked="0"/>
    </xf>
    <xf numFmtId="0" fontId="11" fillId="0" borderId="21"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43" xfId="0" applyFont="1" applyBorder="1" applyAlignment="1">
      <alignment horizontal="center" vertical="center" wrapText="1"/>
    </xf>
    <xf numFmtId="0" fontId="11" fillId="0" borderId="44" xfId="0" applyFont="1" applyBorder="1" applyAlignment="1">
      <alignment horizontal="center" vertical="center" wrapText="1"/>
    </xf>
    <xf numFmtId="0" fontId="11" fillId="0" borderId="45" xfId="0" applyFont="1" applyBorder="1" applyAlignment="1">
      <alignment horizontal="center" vertical="center" wrapText="1"/>
    </xf>
    <xf numFmtId="0" fontId="2" fillId="5" borderId="2" xfId="0" applyNumberFormat="1" applyFont="1" applyFill="1" applyBorder="1" applyAlignment="1" applyProtection="1">
      <alignment horizontal="center" vertical="center" wrapText="1"/>
      <protection locked="0"/>
    </xf>
    <xf numFmtId="0" fontId="15" fillId="4" borderId="18" xfId="0" applyFont="1" applyFill="1" applyBorder="1" applyAlignment="1">
      <alignment horizontal="center" vertical="top"/>
    </xf>
    <xf numFmtId="0" fontId="15" fillId="4" borderId="20" xfId="0" applyFont="1" applyFill="1" applyBorder="1" applyAlignment="1">
      <alignment horizontal="center" vertical="top"/>
    </xf>
    <xf numFmtId="44" fontId="2" fillId="5" borderId="2" xfId="1" applyFont="1" applyFill="1" applyBorder="1" applyAlignment="1" applyProtection="1">
      <alignment horizontal="center" vertical="center" wrapText="1"/>
      <protection locked="0"/>
    </xf>
    <xf numFmtId="44" fontId="2" fillId="5" borderId="3" xfId="1" applyFont="1" applyFill="1" applyBorder="1" applyAlignment="1" applyProtection="1">
      <alignment horizontal="center" vertical="center" wrapText="1"/>
      <protection locked="0"/>
    </xf>
    <xf numFmtId="0" fontId="15" fillId="4" borderId="7" xfId="0" applyFont="1" applyFill="1" applyBorder="1" applyAlignment="1">
      <alignment horizontal="center" vertical="top"/>
    </xf>
    <xf numFmtId="0" fontId="15" fillId="4" borderId="1" xfId="0" applyFont="1" applyFill="1" applyBorder="1" applyAlignment="1">
      <alignment horizontal="center" vertical="top"/>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6" fillId="7" borderId="0" xfId="0" quotePrefix="1" applyFont="1" applyFill="1" applyAlignment="1">
      <alignment horizontal="left" wrapText="1"/>
    </xf>
    <xf numFmtId="0" fontId="26" fillId="7" borderId="0" xfId="0" applyFont="1" applyFill="1" applyAlignment="1">
      <alignment horizontal="left" wrapText="1"/>
    </xf>
    <xf numFmtId="0" fontId="33"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5" borderId="3" xfId="0" applyNumberFormat="1" applyFont="1" applyFill="1" applyBorder="1" applyAlignment="1" applyProtection="1">
      <alignment horizontal="center" vertical="center" wrapText="1"/>
      <protection locked="0"/>
    </xf>
    <xf numFmtId="0" fontId="2" fillId="5" borderId="6" xfId="0" applyNumberFormat="1" applyFont="1" applyFill="1" applyBorder="1" applyAlignment="1" applyProtection="1">
      <alignment horizontal="center" vertical="center" wrapText="1"/>
      <protection locked="0"/>
    </xf>
    <xf numFmtId="0" fontId="15" fillId="4" borderId="5" xfId="0" applyFont="1" applyFill="1" applyBorder="1" applyAlignment="1">
      <alignment horizontal="center" vertical="top"/>
    </xf>
    <xf numFmtId="0" fontId="19" fillId="7" borderId="0" xfId="0" applyFont="1" applyFill="1" applyAlignment="1">
      <alignment horizontal="center" wrapText="1"/>
    </xf>
    <xf numFmtId="0" fontId="6" fillId="7" borderId="0" xfId="0" applyFont="1" applyFill="1" applyAlignment="1">
      <alignment horizontal="center" vertical="center" wrapText="1"/>
    </xf>
    <xf numFmtId="0" fontId="6" fillId="7" borderId="14" xfId="0" applyFont="1" applyFill="1" applyBorder="1" applyAlignment="1">
      <alignment horizontal="center" vertical="center" wrapText="1"/>
    </xf>
    <xf numFmtId="20" fontId="57" fillId="5" borderId="7" xfId="0" applyNumberFormat="1" applyFont="1" applyFill="1" applyBorder="1" applyAlignment="1" applyProtection="1">
      <alignment horizontal="center"/>
      <protection locked="0"/>
    </xf>
    <xf numFmtId="20" fontId="57" fillId="5" borderId="5" xfId="0" applyNumberFormat="1" applyFont="1" applyFill="1" applyBorder="1" applyAlignment="1" applyProtection="1">
      <alignment horizontal="center"/>
      <protection locked="0"/>
    </xf>
    <xf numFmtId="20" fontId="57" fillId="5" borderId="1" xfId="0" applyNumberFormat="1" applyFont="1" applyFill="1" applyBorder="1" applyAlignment="1" applyProtection="1">
      <alignment horizontal="center"/>
      <protection locked="0"/>
    </xf>
    <xf numFmtId="0" fontId="29" fillId="7" borderId="0" xfId="0" quotePrefix="1" applyFont="1" applyFill="1" applyAlignment="1">
      <alignment horizontal="left" vertical="center" wrapText="1"/>
    </xf>
    <xf numFmtId="0" fontId="29" fillId="7" borderId="0" xfId="0" applyFont="1" applyFill="1" applyAlignment="1">
      <alignment horizontal="left" vertical="center" wrapText="1"/>
    </xf>
    <xf numFmtId="0" fontId="58" fillId="5" borderId="9" xfId="0" applyFont="1" applyFill="1" applyBorder="1" applyAlignment="1" applyProtection="1">
      <alignment horizontal="center"/>
      <protection locked="0"/>
    </xf>
    <xf numFmtId="0" fontId="58" fillId="5" borderId="15" xfId="0" applyFont="1" applyFill="1" applyBorder="1" applyAlignment="1" applyProtection="1">
      <alignment horizontal="center"/>
      <protection locked="0"/>
    </xf>
    <xf numFmtId="0" fontId="58" fillId="5" borderId="10" xfId="0" applyFont="1" applyFill="1" applyBorder="1" applyAlignment="1" applyProtection="1">
      <alignment horizontal="center"/>
      <protection locked="0"/>
    </xf>
    <xf numFmtId="0" fontId="58" fillId="5" borderId="7" xfId="0" applyFont="1" applyFill="1" applyBorder="1" applyAlignment="1" applyProtection="1">
      <alignment horizontal="center"/>
      <protection locked="0"/>
    </xf>
    <xf numFmtId="0" fontId="58" fillId="5" borderId="5" xfId="0"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49" fontId="58" fillId="5" borderId="11" xfId="0" applyNumberFormat="1" applyFont="1" applyFill="1" applyBorder="1" applyAlignment="1" applyProtection="1">
      <alignment horizontal="center"/>
      <protection locked="0"/>
    </xf>
    <xf numFmtId="49" fontId="58" fillId="5" borderId="12" xfId="0" applyNumberFormat="1" applyFont="1" applyFill="1" applyBorder="1" applyAlignment="1" applyProtection="1">
      <alignment horizontal="center"/>
      <protection locked="0"/>
    </xf>
    <xf numFmtId="0" fontId="25" fillId="7" borderId="13" xfId="0" applyFont="1" applyFill="1" applyBorder="1" applyAlignment="1">
      <alignment horizontal="left"/>
    </xf>
    <xf numFmtId="0" fontId="25" fillId="7" borderId="0" xfId="0" applyFont="1" applyFill="1" applyAlignment="1">
      <alignment horizontal="left"/>
    </xf>
    <xf numFmtId="0" fontId="21" fillId="7" borderId="0" xfId="0" applyFont="1" applyFill="1" applyBorder="1" applyAlignment="1">
      <alignment horizontal="center"/>
    </xf>
    <xf numFmtId="0" fontId="36" fillId="7" borderId="2" xfId="3" applyFill="1" applyBorder="1" applyAlignment="1">
      <alignment horizontal="center"/>
    </xf>
  </cellXfs>
  <cellStyles count="5">
    <cellStyle name="Bad" xfId="2" builtinId="27"/>
    <cellStyle name="Comma" xfId="4" builtinId="3"/>
    <cellStyle name="Currency" xfId="1" builtinId="4"/>
    <cellStyle name="Hyperlink" xfId="3"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T$143"/>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442069</xdr:colOff>
      <xdr:row>0</xdr:row>
      <xdr:rowOff>95250</xdr:rowOff>
    </xdr:from>
    <xdr:to>
      <xdr:col>17</xdr:col>
      <xdr:colOff>114299</xdr:colOff>
      <xdr:row>5</xdr:row>
      <xdr:rowOff>145676</xdr:rowOff>
    </xdr:to>
    <xdr:sp macro="" textlink="">
      <xdr:nvSpPr>
        <xdr:cNvPr id="2" name="Rectangle: Rounded Corners 1">
          <a:extLst>
            <a:ext uri="{FF2B5EF4-FFF2-40B4-BE49-F238E27FC236}">
              <a16:creationId xmlns:a16="http://schemas.microsoft.com/office/drawing/2014/main" id="{00000000-0008-0000-0000-000002000000}"/>
            </a:ext>
          </a:extLst>
        </xdr:cNvPr>
        <xdr:cNvSpPr/>
      </xdr:nvSpPr>
      <xdr:spPr>
        <a:xfrm>
          <a:off x="733422" y="95250"/>
          <a:ext cx="11225495" cy="94689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5400">
              <a:solidFill>
                <a:schemeClr val="bg1"/>
              </a:solidFill>
            </a:rPr>
            <a:t>Help Page</a:t>
          </a:r>
        </a:p>
      </xdr:txBody>
    </xdr:sp>
    <xdr:clientData/>
  </xdr:twoCellAnchor>
  <xdr:twoCellAnchor editAs="oneCell">
    <xdr:from>
      <xdr:col>5</xdr:col>
      <xdr:colOff>302558</xdr:colOff>
      <xdr:row>33</xdr:row>
      <xdr:rowOff>123264</xdr:rowOff>
    </xdr:from>
    <xdr:to>
      <xdr:col>10</xdr:col>
      <xdr:colOff>602189</xdr:colOff>
      <xdr:row>36</xdr:row>
      <xdr:rowOff>163232</xdr:rowOff>
    </xdr:to>
    <xdr:pic>
      <xdr:nvPicPr>
        <xdr:cNvPr id="6" name="Picture 5">
          <a:extLst>
            <a:ext uri="{FF2B5EF4-FFF2-40B4-BE49-F238E27FC236}">
              <a16:creationId xmlns:a16="http://schemas.microsoft.com/office/drawing/2014/main" id="{23670E07-F8F8-6C2E-4E39-DC10C084F1C2}"/>
            </a:ext>
          </a:extLst>
        </xdr:cNvPr>
        <xdr:cNvPicPr>
          <a:picLocks noChangeAspect="1"/>
        </xdr:cNvPicPr>
      </xdr:nvPicPr>
      <xdr:blipFill>
        <a:blip xmlns:r="http://schemas.openxmlformats.org/officeDocument/2006/relationships" r:embed="rId1"/>
        <a:stretch>
          <a:fillRect/>
        </a:stretch>
      </xdr:blipFill>
      <xdr:spPr>
        <a:xfrm>
          <a:off x="3910852" y="5670176"/>
          <a:ext cx="3795866" cy="661147"/>
        </a:xfrm>
        <a:prstGeom prst="rect">
          <a:avLst/>
        </a:prstGeom>
      </xdr:spPr>
    </xdr:pic>
    <xdr:clientData/>
  </xdr:twoCellAnchor>
  <xdr:twoCellAnchor editAs="oneCell">
    <xdr:from>
      <xdr:col>0</xdr:col>
      <xdr:colOff>134470</xdr:colOff>
      <xdr:row>32</xdr:row>
      <xdr:rowOff>150466</xdr:rowOff>
    </xdr:from>
    <xdr:to>
      <xdr:col>5</xdr:col>
      <xdr:colOff>358589</xdr:colOff>
      <xdr:row>37</xdr:row>
      <xdr:rowOff>355412</xdr:rowOff>
    </xdr:to>
    <xdr:pic>
      <xdr:nvPicPr>
        <xdr:cNvPr id="4" name="Picture 3">
          <a:extLst>
            <a:ext uri="{FF2B5EF4-FFF2-40B4-BE49-F238E27FC236}">
              <a16:creationId xmlns:a16="http://schemas.microsoft.com/office/drawing/2014/main" id="{351B76C5-1BAE-9E89-E341-056116F57C85}"/>
            </a:ext>
          </a:extLst>
        </xdr:cNvPr>
        <xdr:cNvPicPr>
          <a:picLocks noChangeAspect="1"/>
        </xdr:cNvPicPr>
      </xdr:nvPicPr>
      <xdr:blipFill>
        <a:blip xmlns:r="http://schemas.openxmlformats.org/officeDocument/2006/relationships" r:embed="rId2"/>
        <a:stretch>
          <a:fillRect/>
        </a:stretch>
      </xdr:blipFill>
      <xdr:spPr>
        <a:xfrm>
          <a:off x="134470" y="5361201"/>
          <a:ext cx="3989295" cy="1202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457200</xdr:colOff>
      <xdr:row>5</xdr:row>
      <xdr:rowOff>120650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057650" cy="914400"/>
        </a:xfrm>
        <a:prstGeom prst="rect">
          <a:avLst/>
        </a:prstGeom>
      </xdr:spPr>
    </xdr:pic>
    <xdr:clientData/>
  </xdr:twoCellAnchor>
  <xdr:twoCellAnchor>
    <xdr:from>
      <xdr:col>15</xdr:col>
      <xdr:colOff>247650</xdr:colOff>
      <xdr:row>2</xdr:row>
      <xdr:rowOff>53974</xdr:rowOff>
    </xdr:from>
    <xdr:to>
      <xdr:col>18</xdr:col>
      <xdr:colOff>133350</xdr:colOff>
      <xdr:row>6</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9867900" y="301624"/>
          <a:ext cx="2095500" cy="746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AU" sz="1500" b="1">
              <a:solidFill>
                <a:srgbClr val="FF0000"/>
              </a:solidFill>
            </a:rPr>
            <a:t>Final Version 1.5    </a:t>
          </a:r>
          <a:r>
            <a:rPr lang="en-AU" sz="800" b="1">
              <a:solidFill>
                <a:schemeClr val="dk1"/>
              </a:solidFill>
              <a:effectLst/>
              <a:latin typeface="+mn-lt"/>
              <a:ea typeface="+mn-ea"/>
              <a:cs typeface="+mn-cs"/>
            </a:rPr>
            <a:t>Feedback can be emailed to Victor Matus at </a:t>
          </a:r>
          <a:r>
            <a:rPr lang="en-AU" sz="800" b="1" u="sng">
              <a:solidFill>
                <a:schemeClr val="accent1"/>
              </a:solidFill>
              <a:effectLst/>
              <a:latin typeface="+mn-lt"/>
              <a:ea typeface="+mn-ea"/>
              <a:cs typeface="+mn-cs"/>
            </a:rPr>
            <a:t>VCAA.HR@education.vic.gov.au</a:t>
          </a:r>
        </a:p>
        <a:p>
          <a:endParaRPr lang="en-AU" sz="15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603250</xdr:colOff>
          <xdr:row>142</xdr:row>
          <xdr:rowOff>50800</xdr:rowOff>
        </xdr:from>
        <xdr:to>
          <xdr:col>4</xdr:col>
          <xdr:colOff>266700</xdr:colOff>
          <xdr:row>143</xdr:row>
          <xdr:rowOff>114300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ato.gov.au/Business/Income-and-deductions-for-business/Deductions/Deductions-for-motor-vehicle-expenses/Cents-per-kilometre-metho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A19D8-E43A-435A-8547-C68B1172345C}">
  <sheetPr codeName="Sheet1">
    <tabColor theme="4"/>
  </sheetPr>
  <dimension ref="A1:AD53"/>
  <sheetViews>
    <sheetView topLeftCell="A13" zoomScale="85" zoomScaleNormal="85" workbookViewId="0">
      <selection activeCell="I39" sqref="I39"/>
    </sheetView>
  </sheetViews>
  <sheetFormatPr defaultColWidth="0" defaultRowHeight="14" zeroHeight="1" x14ac:dyDescent="0.3"/>
  <cols>
    <col min="1" max="1" width="4.26953125" style="78" customWidth="1"/>
    <col min="2" max="2" width="10.54296875" style="78" customWidth="1"/>
    <col min="3" max="3" width="21" style="78" customWidth="1"/>
    <col min="4" max="7" width="9.1796875" style="78" customWidth="1"/>
    <col min="8" max="8" width="12.54296875" style="78" customWidth="1"/>
    <col min="9" max="9" width="9.54296875" style="78" bestFit="1" customWidth="1"/>
    <col min="10" max="10" width="12.1796875" style="78" bestFit="1" customWidth="1"/>
    <col min="11" max="11" width="9.1796875" style="78" customWidth="1"/>
    <col min="12" max="12" width="15.81640625" style="78" customWidth="1"/>
    <col min="13" max="13" width="13.453125" style="78" customWidth="1"/>
    <col min="14" max="16" width="9.1796875" style="78" customWidth="1"/>
    <col min="17" max="17" width="5.54296875" style="78" customWidth="1"/>
    <col min="18" max="18" width="6.54296875" style="78" customWidth="1"/>
    <col min="19" max="19" width="5.54296875" style="78" customWidth="1"/>
    <col min="20" max="20" width="9.1796875" style="121" hidden="1" customWidth="1"/>
    <col min="21" max="21" width="1.54296875" style="121" hidden="1" customWidth="1"/>
    <col min="22" max="22" width="9.1796875" style="121" hidden="1" customWidth="1"/>
    <col min="23" max="23" width="2.453125" style="121" hidden="1" customWidth="1"/>
    <col min="24" max="30" width="0" style="121" hidden="1" customWidth="1"/>
    <col min="31" max="16384" width="9.1796875" style="78" hidden="1"/>
  </cols>
  <sheetData>
    <row r="1" spans="2:30" x14ac:dyDescent="0.3">
      <c r="B1" s="138"/>
      <c r="C1" s="138"/>
      <c r="D1" s="138"/>
      <c r="E1" s="138"/>
      <c r="F1" s="138"/>
      <c r="G1" s="138"/>
      <c r="H1" s="138"/>
      <c r="I1" s="138"/>
      <c r="J1" s="138"/>
      <c r="K1" s="138"/>
      <c r="L1" s="138"/>
      <c r="M1" s="138"/>
      <c r="N1" s="138"/>
      <c r="O1" s="138"/>
      <c r="P1" s="138"/>
      <c r="Q1" s="138"/>
      <c r="R1" s="138"/>
      <c r="S1" s="138"/>
    </row>
    <row r="2" spans="2:30" x14ac:dyDescent="0.3">
      <c r="B2" s="138"/>
      <c r="C2" s="138"/>
      <c r="D2" s="138"/>
      <c r="E2" s="138"/>
      <c r="F2" s="138"/>
      <c r="G2" s="138"/>
      <c r="H2" s="138"/>
      <c r="I2" s="138"/>
      <c r="J2" s="138"/>
      <c r="K2" s="138"/>
      <c r="L2" s="138"/>
      <c r="M2" s="138"/>
      <c r="N2" s="138"/>
      <c r="O2" s="138"/>
      <c r="P2" s="138"/>
      <c r="Q2" s="138"/>
      <c r="R2" s="138"/>
      <c r="S2" s="138"/>
    </row>
    <row r="3" spans="2:30" x14ac:dyDescent="0.3">
      <c r="B3" s="138"/>
      <c r="C3" s="138"/>
      <c r="D3" s="138"/>
      <c r="E3" s="138"/>
      <c r="F3" s="138"/>
      <c r="G3" s="138"/>
      <c r="H3" s="138"/>
      <c r="I3" s="138"/>
      <c r="J3" s="138"/>
      <c r="K3" s="138"/>
      <c r="L3" s="138"/>
      <c r="M3" s="138"/>
      <c r="N3" s="138"/>
      <c r="O3" s="138"/>
      <c r="P3" s="138"/>
      <c r="Q3" s="138"/>
      <c r="R3" s="138"/>
      <c r="S3" s="138"/>
    </row>
    <row r="4" spans="2:30" x14ac:dyDescent="0.3">
      <c r="B4" s="138"/>
      <c r="C4" s="138"/>
      <c r="D4" s="138"/>
      <c r="E4" s="138"/>
      <c r="F4" s="138"/>
      <c r="G4" s="138"/>
      <c r="H4" s="138"/>
      <c r="I4" s="138"/>
      <c r="J4" s="138"/>
      <c r="K4" s="138"/>
      <c r="L4" s="138"/>
      <c r="M4" s="138"/>
      <c r="N4" s="138"/>
      <c r="O4" s="138"/>
      <c r="P4" s="138"/>
      <c r="Q4" s="138"/>
      <c r="R4" s="138"/>
      <c r="S4" s="138"/>
    </row>
    <row r="5" spans="2:30" x14ac:dyDescent="0.3">
      <c r="B5" s="138"/>
      <c r="C5" s="138"/>
      <c r="D5" s="138"/>
      <c r="E5" s="138"/>
      <c r="F5" s="138"/>
      <c r="G5" s="138"/>
      <c r="H5" s="138"/>
      <c r="I5" s="138"/>
      <c r="J5" s="138"/>
      <c r="K5" s="138"/>
      <c r="L5" s="138"/>
      <c r="M5" s="138"/>
      <c r="N5" s="138"/>
      <c r="O5" s="138"/>
      <c r="P5" s="138"/>
      <c r="Q5" s="138"/>
      <c r="R5" s="138"/>
      <c r="S5" s="138"/>
    </row>
    <row r="6" spans="2:30" ht="15.75" customHeight="1" x14ac:dyDescent="0.3">
      <c r="B6" s="138"/>
      <c r="C6" s="138"/>
      <c r="D6" s="138"/>
      <c r="E6" s="138"/>
      <c r="F6" s="138"/>
      <c r="G6" s="138"/>
      <c r="H6" s="138"/>
      <c r="I6" s="138"/>
      <c r="J6" s="138"/>
      <c r="K6" s="138"/>
      <c r="L6" s="138"/>
      <c r="M6" s="138"/>
      <c r="N6" s="138"/>
      <c r="O6" s="138"/>
      <c r="P6" s="138"/>
      <c r="Q6" s="138"/>
      <c r="R6" s="138"/>
      <c r="S6" s="138"/>
    </row>
    <row r="7" spans="2:30" x14ac:dyDescent="0.3">
      <c r="B7" s="138"/>
      <c r="C7" s="138"/>
      <c r="D7" s="138"/>
      <c r="E7" s="138"/>
      <c r="F7" s="138"/>
      <c r="G7" s="138"/>
      <c r="H7" s="138"/>
      <c r="I7" s="138"/>
      <c r="J7" s="138"/>
      <c r="K7" s="138"/>
      <c r="L7" s="138"/>
      <c r="M7" s="138"/>
      <c r="N7" s="138"/>
      <c r="O7" s="138"/>
      <c r="P7" s="138"/>
      <c r="Q7" s="138"/>
      <c r="R7" s="138"/>
      <c r="S7" s="138"/>
    </row>
    <row r="8" spans="2:30" s="79" customFormat="1" x14ac:dyDescent="0.3">
      <c r="B8" s="139" t="s">
        <v>292</v>
      </c>
      <c r="C8" s="139"/>
      <c r="D8" s="139"/>
      <c r="E8" s="139"/>
      <c r="F8" s="139"/>
      <c r="G8" s="139"/>
      <c r="H8" s="139"/>
      <c r="I8" s="139"/>
      <c r="J8" s="139"/>
      <c r="K8" s="139"/>
      <c r="L8" s="139"/>
      <c r="M8" s="139"/>
      <c r="N8" s="139"/>
      <c r="O8" s="139"/>
      <c r="P8" s="139"/>
      <c r="Q8" s="139"/>
      <c r="R8" s="139"/>
      <c r="S8" s="139"/>
      <c r="T8" s="122"/>
      <c r="U8" s="122"/>
      <c r="V8" s="122"/>
      <c r="W8" s="122"/>
      <c r="X8" s="122"/>
      <c r="Y8" s="122"/>
      <c r="Z8" s="122"/>
      <c r="AA8" s="122"/>
      <c r="AB8" s="122"/>
      <c r="AC8" s="122"/>
      <c r="AD8" s="122"/>
    </row>
    <row r="9" spans="2:30" s="79" customFormat="1" x14ac:dyDescent="0.3">
      <c r="B9" s="139"/>
      <c r="C9" s="139"/>
      <c r="D9" s="139"/>
      <c r="E9" s="139"/>
      <c r="F9" s="139"/>
      <c r="G9" s="139"/>
      <c r="H9" s="139"/>
      <c r="I9" s="139"/>
      <c r="J9" s="139"/>
      <c r="K9" s="139"/>
      <c r="L9" s="139"/>
      <c r="M9" s="139"/>
      <c r="N9" s="139"/>
      <c r="O9" s="139"/>
      <c r="P9" s="139"/>
      <c r="Q9" s="139"/>
      <c r="R9" s="139"/>
      <c r="S9" s="139"/>
      <c r="T9" s="122"/>
      <c r="U9" s="122"/>
      <c r="V9" s="122"/>
      <c r="W9" s="122"/>
      <c r="X9" s="122"/>
      <c r="Y9" s="122"/>
      <c r="Z9" s="122"/>
      <c r="AA9" s="122"/>
      <c r="AB9" s="122"/>
      <c r="AC9" s="122"/>
      <c r="AD9" s="122"/>
    </row>
    <row r="10" spans="2:30" ht="5.25" customHeight="1" x14ac:dyDescent="0.3">
      <c r="B10" s="81"/>
      <c r="C10" s="81"/>
      <c r="D10" s="81"/>
      <c r="E10" s="81"/>
      <c r="F10" s="81"/>
      <c r="G10" s="81"/>
      <c r="H10" s="81"/>
      <c r="I10" s="81"/>
      <c r="J10" s="81"/>
      <c r="K10" s="81"/>
      <c r="L10" s="81"/>
      <c r="M10" s="81"/>
      <c r="N10" s="81"/>
      <c r="O10" s="81"/>
      <c r="P10" s="81"/>
      <c r="Q10" s="81"/>
      <c r="R10" s="81"/>
      <c r="S10" s="81"/>
    </row>
    <row r="11" spans="2:30" ht="15" customHeight="1" x14ac:dyDescent="0.35">
      <c r="B11" s="145" t="s">
        <v>296</v>
      </c>
      <c r="C11" s="145"/>
      <c r="D11" s="145"/>
      <c r="E11" s="145"/>
      <c r="F11" s="145"/>
      <c r="G11" s="145"/>
      <c r="H11" s="145"/>
      <c r="I11" s="145"/>
      <c r="J11" s="145"/>
      <c r="K11" s="145"/>
      <c r="L11" s="145"/>
      <c r="M11" s="145"/>
      <c r="N11" s="145"/>
      <c r="O11" s="145"/>
      <c r="P11" s="145"/>
      <c r="Q11" s="145"/>
      <c r="R11" s="145"/>
      <c r="S11" s="145"/>
      <c r="T11" s="145"/>
    </row>
    <row r="12" spans="2:30" ht="14.5" x14ac:dyDescent="0.35">
      <c r="B12" s="146" t="s">
        <v>299</v>
      </c>
      <c r="C12" s="144"/>
      <c r="D12" s="144"/>
      <c r="E12" s="144"/>
      <c r="F12" s="144"/>
      <c r="G12" s="144"/>
      <c r="H12" s="144"/>
      <c r="I12" s="144"/>
      <c r="J12" s="144"/>
      <c r="K12" s="144"/>
      <c r="L12" s="144"/>
      <c r="M12" s="144"/>
      <c r="N12" s="144"/>
      <c r="O12" s="144"/>
      <c r="P12" s="144"/>
      <c r="Q12" s="144"/>
      <c r="R12" s="144"/>
      <c r="S12" s="144"/>
      <c r="T12" s="144"/>
    </row>
    <row r="13" spans="2:30" ht="14.5" x14ac:dyDescent="0.35">
      <c r="B13" s="146" t="s">
        <v>297</v>
      </c>
      <c r="C13" s="144"/>
      <c r="D13" s="144"/>
      <c r="E13" s="144"/>
      <c r="F13" s="144"/>
      <c r="G13" s="144"/>
      <c r="H13" s="144"/>
      <c r="I13" s="144"/>
      <c r="J13" s="144"/>
      <c r="K13" s="144"/>
      <c r="L13" s="144"/>
      <c r="M13" s="144"/>
      <c r="N13" s="144"/>
      <c r="O13" s="144"/>
      <c r="P13" s="144"/>
      <c r="Q13" s="144"/>
      <c r="R13" s="144"/>
      <c r="S13" s="144"/>
      <c r="T13" s="144"/>
    </row>
    <row r="14" spans="2:30" ht="14.5" x14ac:dyDescent="0.35">
      <c r="B14" s="146" t="s">
        <v>298</v>
      </c>
      <c r="C14" s="144"/>
      <c r="D14" s="144"/>
      <c r="E14" s="144"/>
      <c r="F14" s="144"/>
      <c r="G14" s="144"/>
      <c r="H14" s="144"/>
      <c r="I14" s="144"/>
      <c r="J14" s="144"/>
      <c r="K14" s="144"/>
      <c r="L14" s="144"/>
      <c r="M14" s="144"/>
      <c r="N14" s="144"/>
      <c r="O14" s="144"/>
      <c r="P14" s="144"/>
      <c r="Q14" s="144"/>
      <c r="R14" s="144"/>
      <c r="S14" s="144"/>
      <c r="T14" s="144"/>
    </row>
    <row r="15" spans="2:30" ht="6.75" customHeight="1" x14ac:dyDescent="0.35">
      <c r="B15" s="82"/>
      <c r="C15" s="82"/>
      <c r="D15" s="82"/>
      <c r="E15" s="82"/>
      <c r="F15" s="82"/>
      <c r="G15" s="82"/>
      <c r="H15" s="82"/>
      <c r="I15" s="82"/>
      <c r="J15" s="82"/>
      <c r="K15" s="82"/>
      <c r="L15" s="82"/>
      <c r="M15" s="82"/>
      <c r="N15" s="82"/>
      <c r="O15" s="82"/>
      <c r="P15" s="82"/>
      <c r="Q15" s="82"/>
      <c r="R15" s="82"/>
      <c r="S15" s="82"/>
    </row>
    <row r="16" spans="2:30" ht="14.5" x14ac:dyDescent="0.35">
      <c r="B16" s="143" t="s">
        <v>293</v>
      </c>
      <c r="C16" s="143"/>
      <c r="D16" s="143"/>
      <c r="E16" s="82"/>
      <c r="F16" s="82"/>
      <c r="G16" s="82"/>
      <c r="H16" s="82"/>
      <c r="I16" s="82"/>
      <c r="J16" s="82"/>
      <c r="K16" s="82"/>
      <c r="L16" s="82"/>
      <c r="M16" s="82"/>
      <c r="N16" s="82"/>
      <c r="O16" s="82"/>
      <c r="P16" s="82"/>
      <c r="Q16" s="82"/>
      <c r="R16" s="82"/>
      <c r="S16" s="82"/>
    </row>
    <row r="17" spans="2:20" ht="14.5" x14ac:dyDescent="0.35">
      <c r="B17" s="144" t="s">
        <v>295</v>
      </c>
      <c r="C17" s="144"/>
      <c r="D17" s="144"/>
      <c r="E17" s="144"/>
      <c r="F17" s="144"/>
      <c r="G17" s="144"/>
      <c r="H17" s="144"/>
      <c r="I17" s="144"/>
      <c r="J17" s="144"/>
      <c r="K17" s="144"/>
      <c r="L17" s="144"/>
      <c r="M17" s="144"/>
      <c r="N17" s="144"/>
      <c r="O17" s="144"/>
      <c r="P17" s="144"/>
      <c r="Q17" s="144"/>
      <c r="R17" s="144"/>
      <c r="S17" s="144"/>
      <c r="T17" s="144"/>
    </row>
    <row r="18" spans="2:20" ht="14.5" x14ac:dyDescent="0.35">
      <c r="B18" s="144" t="s">
        <v>294</v>
      </c>
      <c r="C18" s="144"/>
      <c r="D18" s="144"/>
      <c r="E18" s="144"/>
      <c r="F18" s="144"/>
      <c r="G18" s="144"/>
      <c r="H18" s="144"/>
      <c r="I18" s="144"/>
      <c r="J18" s="144"/>
      <c r="K18" s="144"/>
      <c r="L18" s="144"/>
      <c r="M18" s="144"/>
      <c r="N18" s="144"/>
      <c r="O18" s="144"/>
      <c r="P18" s="144"/>
      <c r="Q18" s="144"/>
      <c r="R18" s="144"/>
      <c r="S18" s="144"/>
      <c r="T18" s="144"/>
    </row>
    <row r="19" spans="2:20" ht="9" customHeight="1" x14ac:dyDescent="0.35">
      <c r="B19" s="82"/>
      <c r="C19" s="82"/>
      <c r="D19" s="82"/>
      <c r="E19" s="82"/>
      <c r="F19" s="82"/>
      <c r="G19" s="82"/>
      <c r="H19" s="82"/>
      <c r="I19" s="82"/>
      <c r="J19" s="82"/>
      <c r="K19" s="82"/>
      <c r="L19" s="82"/>
      <c r="M19" s="82"/>
      <c r="N19" s="82"/>
      <c r="O19" s="82"/>
      <c r="P19" s="82"/>
      <c r="Q19" s="82"/>
      <c r="R19" s="82"/>
      <c r="S19" s="82"/>
    </row>
    <row r="20" spans="2:20" ht="14.5" x14ac:dyDescent="0.35">
      <c r="B20" s="144" t="s">
        <v>301</v>
      </c>
      <c r="C20" s="144"/>
      <c r="D20" s="144"/>
      <c r="E20" s="144"/>
      <c r="F20" s="144"/>
      <c r="G20" s="144"/>
      <c r="H20" s="144"/>
      <c r="I20" s="144"/>
      <c r="J20" s="144"/>
      <c r="K20" s="144"/>
      <c r="L20" s="144"/>
      <c r="M20" s="144"/>
      <c r="N20" s="144"/>
      <c r="O20" s="144"/>
      <c r="P20" s="144"/>
      <c r="Q20" s="144"/>
      <c r="R20" s="144"/>
      <c r="S20" s="144"/>
      <c r="T20" s="144"/>
    </row>
    <row r="21" spans="2:20" ht="15" customHeight="1" x14ac:dyDescent="0.3">
      <c r="B21" s="147" t="s">
        <v>300</v>
      </c>
      <c r="C21" s="147"/>
      <c r="D21" s="147"/>
      <c r="E21" s="147"/>
      <c r="F21" s="147"/>
      <c r="G21" s="147"/>
      <c r="H21" s="147"/>
      <c r="I21" s="147"/>
      <c r="J21" s="147"/>
      <c r="K21" s="147"/>
      <c r="L21" s="147"/>
      <c r="M21" s="147"/>
      <c r="N21" s="147"/>
      <c r="O21" s="147"/>
      <c r="P21" s="147"/>
      <c r="Q21" s="147"/>
      <c r="R21" s="147"/>
      <c r="S21" s="147"/>
      <c r="T21" s="147"/>
    </row>
    <row r="22" spans="2:20" ht="15" customHeight="1" x14ac:dyDescent="0.3">
      <c r="B22" s="147"/>
      <c r="C22" s="147"/>
      <c r="D22" s="147"/>
      <c r="E22" s="147"/>
      <c r="F22" s="147"/>
      <c r="G22" s="147"/>
      <c r="H22" s="147"/>
      <c r="I22" s="147"/>
      <c r="J22" s="147"/>
      <c r="K22" s="147"/>
      <c r="L22" s="147"/>
      <c r="M22" s="147"/>
      <c r="N22" s="147"/>
      <c r="O22" s="147"/>
      <c r="P22" s="147"/>
      <c r="Q22" s="147"/>
      <c r="R22" s="147"/>
      <c r="S22" s="147"/>
      <c r="T22" s="147"/>
    </row>
    <row r="23" spans="2:20" ht="7.5" customHeight="1" x14ac:dyDescent="0.35">
      <c r="B23" s="82"/>
      <c r="C23" s="82"/>
      <c r="D23" s="82"/>
      <c r="E23" s="82"/>
      <c r="F23" s="82"/>
      <c r="G23" s="82"/>
      <c r="H23" s="82"/>
      <c r="I23" s="82"/>
      <c r="J23" s="82"/>
      <c r="K23" s="82"/>
      <c r="L23" s="82"/>
      <c r="M23" s="82"/>
      <c r="N23" s="82"/>
      <c r="O23" s="82"/>
      <c r="P23" s="82"/>
      <c r="Q23" s="82"/>
      <c r="R23" s="82"/>
      <c r="S23" s="82"/>
    </row>
    <row r="24" spans="2:20" ht="14.5" x14ac:dyDescent="0.35">
      <c r="B24" s="144" t="s">
        <v>302</v>
      </c>
      <c r="C24" s="144"/>
      <c r="D24" s="144"/>
      <c r="E24" s="144"/>
      <c r="F24" s="144"/>
      <c r="G24" s="144"/>
      <c r="H24" s="144"/>
      <c r="I24" s="144"/>
      <c r="J24" s="144"/>
      <c r="K24" s="144"/>
      <c r="L24" s="144"/>
      <c r="M24" s="144"/>
      <c r="N24" s="144"/>
      <c r="O24" s="144"/>
      <c r="P24" s="144"/>
      <c r="Q24" s="144"/>
      <c r="R24" s="144"/>
      <c r="S24" s="144"/>
      <c r="T24" s="144"/>
    </row>
    <row r="25" spans="2:20" ht="14.5" x14ac:dyDescent="0.35">
      <c r="B25" s="144" t="s">
        <v>308</v>
      </c>
      <c r="C25" s="144"/>
      <c r="D25" s="144"/>
      <c r="E25" s="144"/>
      <c r="F25" s="144"/>
      <c r="G25" s="144"/>
      <c r="H25" s="144"/>
      <c r="I25" s="144"/>
      <c r="J25" s="144"/>
      <c r="K25" s="144"/>
      <c r="L25" s="144"/>
      <c r="M25" s="144"/>
      <c r="N25" s="144"/>
      <c r="O25" s="144"/>
      <c r="P25" s="144"/>
      <c r="Q25" s="144"/>
      <c r="R25" s="144"/>
      <c r="S25" s="144"/>
      <c r="T25" s="144"/>
    </row>
    <row r="26" spans="2:20" ht="8.25" customHeight="1" x14ac:dyDescent="0.35">
      <c r="B26" s="82"/>
      <c r="C26" s="82"/>
      <c r="D26" s="82"/>
      <c r="E26" s="82"/>
      <c r="F26" s="82"/>
      <c r="G26" s="82"/>
      <c r="H26" s="82"/>
      <c r="I26" s="82"/>
      <c r="J26" s="82"/>
      <c r="K26" s="82"/>
      <c r="L26" s="82"/>
      <c r="M26" s="82"/>
      <c r="N26" s="82"/>
      <c r="O26" s="82"/>
      <c r="P26" s="82"/>
      <c r="Q26" s="82"/>
      <c r="R26" s="82"/>
      <c r="S26" s="82"/>
    </row>
    <row r="27" spans="2:20" ht="14.5" x14ac:dyDescent="0.35">
      <c r="B27" s="144" t="s">
        <v>303</v>
      </c>
      <c r="C27" s="144"/>
      <c r="D27" s="144"/>
      <c r="E27" s="144"/>
      <c r="F27" s="144"/>
      <c r="G27" s="144"/>
      <c r="H27" s="144"/>
      <c r="I27" s="144"/>
      <c r="J27" s="144"/>
      <c r="K27" s="144"/>
      <c r="L27" s="144"/>
      <c r="M27" s="144"/>
      <c r="N27" s="144"/>
      <c r="O27" s="144"/>
      <c r="P27" s="144"/>
      <c r="Q27" s="144"/>
      <c r="R27" s="144"/>
      <c r="S27" s="144"/>
      <c r="T27" s="144"/>
    </row>
    <row r="28" spans="2:20" ht="14.5" x14ac:dyDescent="0.35">
      <c r="B28" s="144" t="s">
        <v>307</v>
      </c>
      <c r="C28" s="144"/>
      <c r="D28" s="144"/>
      <c r="E28" s="144"/>
      <c r="F28" s="144"/>
      <c r="G28" s="144"/>
      <c r="H28" s="144"/>
      <c r="I28" s="144"/>
      <c r="J28" s="144"/>
      <c r="K28" s="144"/>
      <c r="L28" s="144"/>
      <c r="M28" s="144"/>
      <c r="N28" s="144"/>
      <c r="O28" s="144"/>
      <c r="P28" s="144"/>
      <c r="Q28" s="144"/>
      <c r="R28" s="144"/>
      <c r="S28" s="144"/>
      <c r="T28" s="144"/>
    </row>
    <row r="29" spans="2:20" ht="6" customHeight="1" x14ac:dyDescent="0.35">
      <c r="B29" s="82"/>
      <c r="C29" s="82"/>
      <c r="D29" s="82"/>
      <c r="E29" s="82"/>
      <c r="F29" s="82"/>
      <c r="G29" s="82"/>
      <c r="H29" s="82"/>
      <c r="I29" s="82"/>
      <c r="J29" s="82"/>
      <c r="K29" s="82"/>
      <c r="L29" s="82"/>
      <c r="M29" s="82"/>
      <c r="N29" s="82"/>
      <c r="O29" s="82"/>
      <c r="P29" s="82"/>
      <c r="Q29" s="82"/>
      <c r="R29" s="82"/>
      <c r="S29" s="82"/>
    </row>
    <row r="30" spans="2:20" ht="14.5" x14ac:dyDescent="0.35">
      <c r="B30" s="144" t="s">
        <v>304</v>
      </c>
      <c r="C30" s="144"/>
      <c r="D30" s="144"/>
      <c r="E30" s="144"/>
      <c r="F30" s="144"/>
      <c r="G30" s="144"/>
      <c r="H30" s="144"/>
      <c r="I30" s="144"/>
      <c r="J30" s="144"/>
      <c r="K30" s="144"/>
      <c r="L30" s="144"/>
      <c r="M30" s="144"/>
      <c r="N30" s="144"/>
      <c r="O30" s="144"/>
      <c r="P30" s="144"/>
      <c r="Q30" s="144"/>
      <c r="R30" s="144"/>
      <c r="S30" s="144"/>
      <c r="T30" s="144"/>
    </row>
    <row r="31" spans="2:20" ht="14.5" x14ac:dyDescent="0.35">
      <c r="B31" s="144" t="s">
        <v>306</v>
      </c>
      <c r="C31" s="144"/>
      <c r="D31" s="144"/>
      <c r="E31" s="144"/>
      <c r="F31" s="144"/>
      <c r="G31" s="144"/>
      <c r="H31" s="144"/>
      <c r="I31" s="144"/>
      <c r="J31" s="144"/>
      <c r="K31" s="144"/>
      <c r="L31" s="144"/>
      <c r="M31" s="144"/>
      <c r="N31" s="144"/>
      <c r="O31" s="144"/>
      <c r="P31" s="144"/>
      <c r="Q31" s="144"/>
      <c r="R31" s="144"/>
      <c r="S31" s="144"/>
      <c r="T31" s="144"/>
    </row>
    <row r="32" spans="2:20" ht="9.75" customHeight="1" x14ac:dyDescent="0.3"/>
    <row r="33" spans="2:20" ht="14.5" x14ac:dyDescent="0.35">
      <c r="B33" s="84"/>
      <c r="C33" s="85"/>
      <c r="D33" s="85"/>
      <c r="E33" s="85"/>
      <c r="H33" s="93"/>
      <c r="I33" s="94"/>
      <c r="J33" s="94"/>
      <c r="K33" s="80"/>
      <c r="L33" s="98"/>
      <c r="M33" s="99"/>
      <c r="N33" s="85"/>
    </row>
    <row r="34" spans="2:20" x14ac:dyDescent="0.3">
      <c r="B34" s="86"/>
      <c r="C34" s="85"/>
      <c r="D34" s="85"/>
      <c r="E34" s="85"/>
      <c r="H34" s="94"/>
      <c r="I34" s="94"/>
      <c r="J34" s="94"/>
      <c r="L34" s="85"/>
      <c r="M34" s="85"/>
      <c r="N34" s="85"/>
    </row>
    <row r="35" spans="2:20" ht="14.5" customHeight="1" x14ac:dyDescent="0.3">
      <c r="B35" s="87"/>
      <c r="C35" s="88"/>
      <c r="D35" s="88"/>
      <c r="E35" s="88"/>
      <c r="H35" s="95"/>
      <c r="I35" s="95"/>
      <c r="J35" s="95"/>
      <c r="L35" s="100"/>
      <c r="M35" s="101"/>
      <c r="N35" s="85"/>
    </row>
    <row r="36" spans="2:20" ht="21.65" customHeight="1" x14ac:dyDescent="0.3">
      <c r="B36" s="89"/>
      <c r="C36" s="90"/>
      <c r="D36" s="91"/>
      <c r="E36" s="92"/>
      <c r="H36" s="96"/>
      <c r="I36" s="97"/>
      <c r="J36" s="97"/>
      <c r="L36" s="102"/>
      <c r="M36" s="103"/>
      <c r="N36" s="85"/>
    </row>
    <row r="37" spans="2:20" x14ac:dyDescent="0.3">
      <c r="B37" s="140"/>
      <c r="C37" s="141"/>
      <c r="D37" s="141"/>
      <c r="E37" s="141"/>
      <c r="H37" s="96"/>
      <c r="I37" s="97"/>
      <c r="J37" s="97"/>
      <c r="L37" s="85"/>
      <c r="M37" s="85"/>
      <c r="N37" s="85"/>
    </row>
    <row r="38" spans="2:20" ht="40.5" customHeight="1" x14ac:dyDescent="0.3">
      <c r="B38" s="140"/>
      <c r="C38" s="142"/>
      <c r="D38" s="142"/>
      <c r="E38" s="142"/>
      <c r="H38" s="96"/>
      <c r="I38" s="97"/>
      <c r="J38" s="97"/>
    </row>
    <row r="39" spans="2:20" ht="21" customHeight="1" x14ac:dyDescent="0.3">
      <c r="H39" s="96"/>
      <c r="I39" s="96"/>
      <c r="J39" s="96"/>
    </row>
    <row r="40" spans="2:20" ht="15.5" x14ac:dyDescent="0.3">
      <c r="B40" s="148" t="s">
        <v>13</v>
      </c>
      <c r="C40" s="148"/>
    </row>
    <row r="41" spans="2:20" ht="14.5" x14ac:dyDescent="0.35">
      <c r="B41" s="144" t="s">
        <v>283</v>
      </c>
      <c r="C41" s="144"/>
      <c r="D41" s="144"/>
      <c r="E41" s="144"/>
      <c r="F41" s="144"/>
      <c r="G41" s="144"/>
      <c r="H41" s="144"/>
      <c r="I41" s="144"/>
      <c r="J41" s="144"/>
      <c r="K41" s="144"/>
      <c r="L41" s="144"/>
      <c r="M41" s="144"/>
      <c r="N41" s="144"/>
      <c r="O41" s="144"/>
      <c r="P41" s="144"/>
      <c r="Q41" s="144"/>
      <c r="R41" s="144"/>
      <c r="S41" s="144"/>
      <c r="T41" s="144"/>
    </row>
    <row r="42" spans="2:20" ht="14.5" x14ac:dyDescent="0.35">
      <c r="B42" s="144" t="s">
        <v>284</v>
      </c>
      <c r="C42" s="144"/>
      <c r="D42" s="144"/>
      <c r="E42" s="144"/>
      <c r="F42" s="144"/>
      <c r="G42" s="144"/>
      <c r="H42" s="144"/>
      <c r="I42" s="144"/>
      <c r="J42" s="144"/>
      <c r="K42" s="144"/>
      <c r="L42" s="144"/>
      <c r="M42" s="144"/>
      <c r="N42" s="144"/>
      <c r="O42" s="144"/>
      <c r="P42" s="144"/>
      <c r="Q42" s="144"/>
      <c r="R42" s="144"/>
      <c r="S42" s="144"/>
      <c r="T42" s="144"/>
    </row>
    <row r="43" spans="2:20" ht="14.5" x14ac:dyDescent="0.35">
      <c r="B43" s="144" t="s">
        <v>285</v>
      </c>
      <c r="C43" s="144"/>
      <c r="D43" s="144"/>
      <c r="E43" s="144"/>
      <c r="F43" s="144"/>
      <c r="G43" s="144"/>
      <c r="H43" s="144"/>
      <c r="I43" s="144"/>
      <c r="J43" s="144"/>
      <c r="K43" s="144"/>
      <c r="L43" s="144"/>
      <c r="M43" s="144"/>
      <c r="N43" s="144"/>
      <c r="O43" s="144"/>
      <c r="P43" s="144"/>
      <c r="Q43" s="144"/>
      <c r="R43" s="144"/>
      <c r="S43" s="144"/>
      <c r="T43" s="144"/>
    </row>
    <row r="44" spans="2:20" ht="14.5" x14ac:dyDescent="0.35">
      <c r="B44" s="83">
        <v>1</v>
      </c>
      <c r="C44" s="144" t="s">
        <v>286</v>
      </c>
      <c r="D44" s="144"/>
      <c r="E44" s="144"/>
      <c r="F44" s="144"/>
      <c r="G44" s="144"/>
      <c r="H44" s="144"/>
      <c r="I44" s="144"/>
      <c r="J44" s="144"/>
      <c r="K44" s="144"/>
      <c r="L44" s="144"/>
      <c r="M44" s="144"/>
      <c r="N44" s="144"/>
      <c r="O44" s="144"/>
      <c r="P44" s="144"/>
      <c r="Q44" s="144"/>
      <c r="R44" s="144"/>
      <c r="S44" s="144"/>
      <c r="T44" s="144"/>
    </row>
    <row r="45" spans="2:20" ht="14.5" x14ac:dyDescent="0.35">
      <c r="B45" s="83">
        <v>2</v>
      </c>
      <c r="C45" s="144" t="s">
        <v>287</v>
      </c>
      <c r="D45" s="144"/>
      <c r="E45" s="144"/>
      <c r="F45" s="144"/>
      <c r="G45" s="144"/>
      <c r="H45" s="144"/>
      <c r="I45" s="144"/>
      <c r="J45" s="144"/>
      <c r="K45" s="144"/>
      <c r="L45" s="144"/>
      <c r="M45" s="144"/>
      <c r="N45" s="144"/>
      <c r="O45" s="144"/>
      <c r="P45" s="144"/>
      <c r="Q45" s="144"/>
      <c r="R45" s="144"/>
      <c r="S45" s="144"/>
      <c r="T45" s="144"/>
    </row>
    <row r="46" spans="2:20" ht="14.5" x14ac:dyDescent="0.35">
      <c r="B46" s="83">
        <v>3</v>
      </c>
      <c r="C46" s="144" t="s">
        <v>288</v>
      </c>
      <c r="D46" s="144"/>
      <c r="E46" s="144"/>
      <c r="F46" s="144"/>
      <c r="G46" s="144"/>
      <c r="H46" s="144"/>
      <c r="I46" s="144"/>
      <c r="J46" s="144"/>
      <c r="K46" s="144"/>
      <c r="L46" s="144"/>
      <c r="M46" s="144"/>
      <c r="N46" s="144"/>
      <c r="O46" s="144"/>
      <c r="P46" s="144"/>
      <c r="Q46" s="144"/>
      <c r="R46" s="144"/>
      <c r="S46" s="144"/>
      <c r="T46" s="144"/>
    </row>
    <row r="47" spans="2:20" ht="6" customHeight="1" x14ac:dyDescent="0.35">
      <c r="B47" s="82"/>
      <c r="C47" s="82"/>
      <c r="D47" s="82"/>
      <c r="E47" s="82"/>
      <c r="F47" s="82"/>
      <c r="G47" s="82"/>
      <c r="H47" s="82"/>
      <c r="I47" s="82"/>
      <c r="J47" s="82"/>
      <c r="K47" s="82"/>
      <c r="L47" s="82"/>
      <c r="M47" s="82"/>
      <c r="N47" s="82"/>
      <c r="O47" s="82"/>
      <c r="P47" s="82"/>
      <c r="Q47" s="82"/>
      <c r="R47" s="82"/>
      <c r="S47" s="82"/>
      <c r="T47" s="120"/>
    </row>
    <row r="48" spans="2:20" ht="14.5" x14ac:dyDescent="0.35">
      <c r="B48" s="104" t="s">
        <v>305</v>
      </c>
      <c r="C48" s="104"/>
      <c r="D48" s="104"/>
      <c r="E48" s="82"/>
      <c r="F48" s="82"/>
      <c r="G48" s="82"/>
      <c r="H48" s="82"/>
      <c r="I48" s="82"/>
      <c r="J48" s="82"/>
      <c r="K48" s="82"/>
      <c r="L48" s="82"/>
      <c r="M48" s="82"/>
      <c r="N48" s="82"/>
      <c r="O48" s="82"/>
      <c r="P48" s="82"/>
      <c r="Q48" s="82"/>
      <c r="R48" s="82"/>
      <c r="S48" s="82"/>
      <c r="T48" s="120"/>
    </row>
    <row r="49" spans="2:20" ht="14.5" x14ac:dyDescent="0.35">
      <c r="B49" s="82"/>
      <c r="C49" s="144" t="s">
        <v>289</v>
      </c>
      <c r="D49" s="144"/>
      <c r="E49" s="144"/>
      <c r="F49" s="144"/>
      <c r="G49" s="144"/>
      <c r="H49" s="144"/>
      <c r="I49" s="144"/>
      <c r="J49" s="82"/>
      <c r="K49" s="82"/>
      <c r="L49" s="82"/>
      <c r="M49" s="82"/>
      <c r="N49" s="82"/>
      <c r="O49" s="82"/>
      <c r="P49" s="82"/>
      <c r="Q49" s="82"/>
      <c r="R49" s="82"/>
      <c r="S49" s="82"/>
      <c r="T49" s="120"/>
    </row>
    <row r="50" spans="2:20" ht="14.5" x14ac:dyDescent="0.35">
      <c r="B50" s="82"/>
      <c r="C50" s="144" t="s">
        <v>290</v>
      </c>
      <c r="D50" s="144"/>
      <c r="E50" s="144"/>
      <c r="F50" s="144"/>
      <c r="G50" s="144"/>
      <c r="H50" s="144"/>
      <c r="I50" s="144"/>
      <c r="J50" s="82"/>
      <c r="K50" s="82"/>
      <c r="L50" s="82"/>
      <c r="M50" s="82"/>
      <c r="N50" s="82"/>
      <c r="O50" s="82"/>
      <c r="P50" s="82"/>
      <c r="Q50" s="82"/>
      <c r="R50" s="82"/>
      <c r="S50" s="82"/>
      <c r="T50" s="120"/>
    </row>
    <row r="51" spans="2:20" ht="14.5" x14ac:dyDescent="0.35">
      <c r="B51" s="82"/>
      <c r="C51" s="144" t="s">
        <v>291</v>
      </c>
      <c r="D51" s="144"/>
      <c r="E51" s="144"/>
      <c r="F51" s="144"/>
      <c r="G51" s="144"/>
      <c r="H51" s="144"/>
      <c r="I51" s="144"/>
      <c r="J51" s="82"/>
      <c r="K51" s="82"/>
      <c r="L51" s="82"/>
      <c r="M51" s="82"/>
      <c r="N51" s="82"/>
      <c r="O51" s="82"/>
      <c r="P51" s="82"/>
      <c r="Q51" s="82"/>
      <c r="R51" s="82"/>
      <c r="S51" s="82"/>
      <c r="T51" s="120"/>
    </row>
    <row r="52" spans="2:20" x14ac:dyDescent="0.3"/>
    <row r="53" spans="2:20" x14ac:dyDescent="0.3"/>
  </sheetData>
  <mergeCells count="29">
    <mergeCell ref="C50:I50"/>
    <mergeCell ref="C51:I51"/>
    <mergeCell ref="C49:I49"/>
    <mergeCell ref="B42:T42"/>
    <mergeCell ref="B43:T43"/>
    <mergeCell ref="C44:T44"/>
    <mergeCell ref="C45:T45"/>
    <mergeCell ref="C46:T46"/>
    <mergeCell ref="B25:T25"/>
    <mergeCell ref="B27:T27"/>
    <mergeCell ref="B28:T28"/>
    <mergeCell ref="B41:T41"/>
    <mergeCell ref="B40:C40"/>
    <mergeCell ref="B1:S7"/>
    <mergeCell ref="B8:S9"/>
    <mergeCell ref="B37:E37"/>
    <mergeCell ref="B38:E38"/>
    <mergeCell ref="B16:D16"/>
    <mergeCell ref="B17:T17"/>
    <mergeCell ref="B18:T18"/>
    <mergeCell ref="B11:T11"/>
    <mergeCell ref="B12:T12"/>
    <mergeCell ref="B13:T13"/>
    <mergeCell ref="B14:T14"/>
    <mergeCell ref="B20:T20"/>
    <mergeCell ref="B21:T22"/>
    <mergeCell ref="B30:T30"/>
    <mergeCell ref="B31:T31"/>
    <mergeCell ref="B24:T24"/>
  </mergeCells>
  <pageMargins left="0.25" right="0.25" top="0.75" bottom="0.75" header="0.3" footer="0.3"/>
  <pageSetup paperSize="8" scale="79" orientation="landscape" r:id="rId1"/>
  <rowBreaks count="1" manualBreakCount="1">
    <brk id="52"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EE35D-F2A1-4A38-B802-670DBCEA4835}">
  <sheetPr codeName="Sheet2">
    <tabColor theme="9" tint="0.39997558519241921"/>
  </sheetPr>
  <dimension ref="A1:AI158"/>
  <sheetViews>
    <sheetView tabSelected="1" zoomScaleNormal="100" workbookViewId="0">
      <selection activeCell="F35" sqref="F35:M35"/>
    </sheetView>
  </sheetViews>
  <sheetFormatPr defaultColWidth="0" defaultRowHeight="14.5" zeroHeight="1" x14ac:dyDescent="0.35"/>
  <cols>
    <col min="1" max="1" width="2.26953125" style="4" customWidth="1"/>
    <col min="2" max="2" width="11.81640625" style="4" customWidth="1"/>
    <col min="3" max="3" width="10.81640625" style="4" customWidth="1"/>
    <col min="4" max="4" width="10" style="4" customWidth="1"/>
    <col min="5" max="5" width="9.54296875" style="4" customWidth="1"/>
    <col min="6" max="6" width="9.453125" style="4" customWidth="1"/>
    <col min="7" max="7" width="17.54296875" style="4" customWidth="1"/>
    <col min="8" max="8" width="15.54296875" style="4" customWidth="1"/>
    <col min="9" max="9" width="8.7265625" style="4" customWidth="1"/>
    <col min="10" max="10" width="12.26953125" style="4" customWidth="1"/>
    <col min="11" max="11" width="12.453125" style="4" customWidth="1"/>
    <col min="12" max="12" width="12.26953125" style="4" customWidth="1"/>
    <col min="13" max="13" width="9.81640625" style="4" customWidth="1"/>
    <col min="14" max="14" width="12" style="4" customWidth="1"/>
    <col min="15" max="15" width="11.26953125" style="4" customWidth="1"/>
    <col min="16" max="16" width="11.54296875" style="4" customWidth="1"/>
    <col min="17" max="17" width="10.54296875" style="4" customWidth="1"/>
    <col min="18" max="18" width="11" style="4" customWidth="1"/>
    <col min="19" max="19" width="8.54296875" style="4" customWidth="1"/>
    <col min="20" max="20" width="6.81640625" style="4" customWidth="1"/>
    <col min="21" max="21" width="9.1796875" style="4" customWidth="1"/>
    <col min="22" max="22" width="2.26953125" style="4" customWidth="1"/>
    <col min="23" max="26" width="9.1796875" style="4" customWidth="1"/>
    <col min="27" max="27" width="3.54296875" style="130" customWidth="1"/>
    <col min="28" max="31" width="3.54296875" style="130" hidden="1" customWidth="1"/>
    <col min="32" max="32" width="9.1796875" style="131" hidden="1" customWidth="1"/>
    <col min="33" max="35" width="9.1796875" style="62" hidden="1" customWidth="1"/>
    <col min="36" max="16384" width="9.1796875" style="82" hidden="1"/>
  </cols>
  <sheetData>
    <row r="1" spans="1:35" ht="5.5" customHeight="1" x14ac:dyDescent="0.35"/>
    <row r="2" spans="1:35" ht="14.5" customHeight="1" x14ac:dyDescent="0.35"/>
    <row r="3" spans="1:35" ht="14.5" customHeight="1" x14ac:dyDescent="0.35">
      <c r="H3" s="227" t="s">
        <v>347</v>
      </c>
      <c r="I3" s="227"/>
      <c r="J3" s="227"/>
      <c r="K3" s="227"/>
      <c r="L3" s="227"/>
      <c r="M3" s="227"/>
      <c r="N3" s="227"/>
      <c r="O3" s="227"/>
    </row>
    <row r="4" spans="1:35" ht="14.5" customHeight="1" x14ac:dyDescent="0.35">
      <c r="H4" s="227"/>
      <c r="I4" s="227"/>
      <c r="J4" s="227"/>
      <c r="K4" s="227"/>
      <c r="L4" s="227"/>
      <c r="M4" s="227"/>
      <c r="N4" s="227"/>
      <c r="O4" s="227"/>
    </row>
    <row r="5" spans="1:35" ht="14.5" customHeight="1" x14ac:dyDescent="0.35">
      <c r="H5" s="227"/>
      <c r="I5" s="227"/>
      <c r="J5" s="227"/>
      <c r="K5" s="227"/>
      <c r="L5" s="227"/>
      <c r="M5" s="227"/>
      <c r="N5" s="227"/>
      <c r="O5" s="227"/>
    </row>
    <row r="6" spans="1:35" ht="14.5" customHeight="1" x14ac:dyDescent="0.35">
      <c r="H6" s="227"/>
      <c r="I6" s="227"/>
      <c r="J6" s="227"/>
      <c r="K6" s="227"/>
      <c r="L6" s="227"/>
      <c r="M6" s="227"/>
      <c r="N6" s="227"/>
      <c r="O6" s="227"/>
    </row>
    <row r="7" spans="1:35" ht="9" customHeight="1" x14ac:dyDescent="0.85">
      <c r="H7" s="8"/>
      <c r="I7" s="8"/>
      <c r="J7" s="8"/>
      <c r="K7" s="8"/>
      <c r="L7" s="8"/>
      <c r="M7" s="8"/>
      <c r="N7" s="8"/>
    </row>
    <row r="8" spans="1:35" s="117" customFormat="1" ht="24.75" customHeight="1" x14ac:dyDescent="0.35">
      <c r="A8" s="26"/>
      <c r="B8" s="233" t="s">
        <v>338</v>
      </c>
      <c r="C8" s="234"/>
      <c r="D8" s="234"/>
      <c r="E8" s="234"/>
      <c r="F8" s="234"/>
      <c r="G8" s="234"/>
      <c r="H8" s="234"/>
      <c r="I8" s="234"/>
      <c r="J8" s="234"/>
      <c r="K8" s="234"/>
      <c r="L8" s="234"/>
      <c r="M8" s="234"/>
      <c r="N8" s="234"/>
      <c r="O8" s="234"/>
      <c r="P8" s="234"/>
      <c r="Q8" s="234"/>
      <c r="R8" s="234"/>
      <c r="S8" s="26"/>
      <c r="T8" s="26"/>
      <c r="U8" s="26"/>
      <c r="V8" s="26"/>
      <c r="W8" s="26"/>
      <c r="X8" s="26"/>
      <c r="Y8" s="26"/>
      <c r="Z8" s="26"/>
      <c r="AA8" s="132"/>
      <c r="AB8" s="132"/>
      <c r="AC8" s="132"/>
      <c r="AD8" s="132"/>
      <c r="AE8" s="132"/>
      <c r="AF8" s="133"/>
      <c r="AG8" s="134"/>
      <c r="AH8" s="134"/>
      <c r="AI8" s="134"/>
    </row>
    <row r="9" spans="1:35" s="117" customFormat="1" ht="24.75" customHeight="1" x14ac:dyDescent="0.35">
      <c r="A9" s="26"/>
      <c r="B9" s="234"/>
      <c r="C9" s="234"/>
      <c r="D9" s="234"/>
      <c r="E9" s="234"/>
      <c r="F9" s="234"/>
      <c r="G9" s="234"/>
      <c r="H9" s="234"/>
      <c r="I9" s="234"/>
      <c r="J9" s="234"/>
      <c r="K9" s="234"/>
      <c r="L9" s="234"/>
      <c r="M9" s="234"/>
      <c r="N9" s="234"/>
      <c r="O9" s="234"/>
      <c r="P9" s="234"/>
      <c r="Q9" s="234"/>
      <c r="R9" s="234"/>
      <c r="S9" s="26"/>
      <c r="T9" s="26"/>
      <c r="U9" s="26"/>
      <c r="V9" s="26"/>
      <c r="W9" s="26"/>
      <c r="X9" s="26"/>
      <c r="Y9" s="26"/>
      <c r="Z9" s="26"/>
      <c r="AA9" s="132"/>
      <c r="AB9" s="132"/>
      <c r="AC9" s="132"/>
      <c r="AD9" s="132"/>
      <c r="AE9" s="132"/>
      <c r="AF9" s="133"/>
      <c r="AG9" s="134"/>
      <c r="AH9" s="134"/>
      <c r="AI9" s="134"/>
    </row>
    <row r="10" spans="1:35" s="117" customFormat="1" ht="11.25" customHeight="1" x14ac:dyDescent="0.35">
      <c r="A10" s="26"/>
      <c r="B10" s="28"/>
      <c r="C10" s="28"/>
      <c r="D10" s="28"/>
      <c r="E10" s="28"/>
      <c r="F10" s="28"/>
      <c r="G10" s="28"/>
      <c r="H10" s="28"/>
      <c r="I10" s="28"/>
      <c r="J10" s="28"/>
      <c r="K10" s="28"/>
      <c r="L10" s="28"/>
      <c r="M10" s="28"/>
      <c r="N10" s="28"/>
      <c r="O10" s="28"/>
      <c r="P10" s="28"/>
      <c r="Q10" s="28"/>
      <c r="R10" s="28"/>
      <c r="S10" s="26"/>
      <c r="T10" s="26"/>
      <c r="U10" s="26"/>
      <c r="V10" s="26"/>
      <c r="W10" s="26"/>
      <c r="X10" s="26"/>
      <c r="Y10" s="26"/>
      <c r="Z10" s="26"/>
      <c r="AA10" s="132"/>
      <c r="AB10" s="132"/>
      <c r="AC10" s="132"/>
      <c r="AD10" s="132"/>
      <c r="AE10" s="132"/>
      <c r="AF10" s="133"/>
      <c r="AG10" s="134"/>
      <c r="AH10" s="134"/>
      <c r="AI10" s="134"/>
    </row>
    <row r="11" spans="1:35" s="6" customFormat="1" ht="18" customHeight="1" x14ac:dyDescent="0.4">
      <c r="A11" s="4"/>
      <c r="B11" s="154" t="s">
        <v>207</v>
      </c>
      <c r="C11" s="154"/>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30"/>
      <c r="AB11" s="130"/>
      <c r="AC11" s="130"/>
      <c r="AD11" s="130"/>
      <c r="AE11" s="130"/>
      <c r="AF11" s="135"/>
      <c r="AG11" s="136"/>
      <c r="AH11" s="136"/>
      <c r="AI11" s="136"/>
    </row>
    <row r="12" spans="1:35" s="6" customFormat="1" ht="15" thickBot="1" x14ac:dyDescent="0.4">
      <c r="A12" s="4"/>
      <c r="D12" s="9"/>
      <c r="E12" s="10"/>
      <c r="F12" s="11"/>
      <c r="J12" s="11"/>
      <c r="S12" s="5"/>
      <c r="T12" s="5"/>
      <c r="U12" s="5"/>
      <c r="V12" s="5"/>
      <c r="W12" s="73"/>
      <c r="X12" s="73"/>
      <c r="Y12" s="73"/>
      <c r="Z12" s="73"/>
      <c r="AA12" s="130"/>
      <c r="AB12" s="130"/>
      <c r="AC12" s="130"/>
      <c r="AD12" s="130"/>
      <c r="AE12" s="130"/>
      <c r="AF12" s="135"/>
      <c r="AG12" s="136"/>
      <c r="AH12" s="136"/>
      <c r="AI12" s="136"/>
    </row>
    <row r="13" spans="1:35" s="6" customFormat="1" ht="17.5" customHeight="1" thickBot="1" x14ac:dyDescent="0.4">
      <c r="A13" s="4"/>
      <c r="B13" s="12" t="s">
        <v>340</v>
      </c>
      <c r="C13" s="241"/>
      <c r="D13" s="242"/>
      <c r="E13" s="243" t="s">
        <v>341</v>
      </c>
      <c r="F13" s="244"/>
      <c r="G13" s="244"/>
      <c r="H13" s="244"/>
      <c r="I13" s="228" t="s">
        <v>309</v>
      </c>
      <c r="J13" s="228"/>
      <c r="K13" s="229"/>
      <c r="L13" s="230" t="s">
        <v>43</v>
      </c>
      <c r="M13" s="231"/>
      <c r="N13" s="231"/>
      <c r="O13" s="232"/>
      <c r="P13" s="4"/>
      <c r="Q13" s="27"/>
      <c r="R13" s="123"/>
      <c r="S13" s="245"/>
      <c r="T13" s="245"/>
      <c r="U13" s="245"/>
      <c r="V13" s="74"/>
      <c r="W13" s="245"/>
      <c r="X13" s="245"/>
      <c r="Y13" s="245"/>
      <c r="Z13" s="74"/>
      <c r="AA13" s="130"/>
      <c r="AB13" s="130"/>
      <c r="AC13" s="130"/>
      <c r="AD13" s="130"/>
      <c r="AE13" s="130"/>
      <c r="AF13" s="135"/>
      <c r="AG13" s="136"/>
      <c r="AH13" s="136"/>
      <c r="AI13" s="136"/>
    </row>
    <row r="14" spans="1:35" s="6" customFormat="1" ht="17.5" customHeight="1" thickBot="1" x14ac:dyDescent="0.4">
      <c r="A14" s="4"/>
      <c r="B14" s="13" t="s">
        <v>35</v>
      </c>
      <c r="C14" s="235"/>
      <c r="D14" s="236"/>
      <c r="E14" s="237"/>
      <c r="G14" s="4"/>
      <c r="I14" s="228" t="s">
        <v>38</v>
      </c>
      <c r="J14" s="228"/>
      <c r="K14" s="229"/>
      <c r="L14" s="230"/>
      <c r="M14" s="231"/>
      <c r="N14" s="231"/>
      <c r="O14" s="232"/>
      <c r="P14" s="4"/>
      <c r="Q14" s="4"/>
      <c r="R14" s="124"/>
      <c r="S14" s="245"/>
      <c r="T14" s="245"/>
      <c r="U14" s="245"/>
      <c r="V14" s="74"/>
      <c r="W14" s="245"/>
      <c r="X14" s="245"/>
      <c r="Y14" s="245"/>
      <c r="Z14" s="74"/>
      <c r="AA14" s="130"/>
      <c r="AB14" s="130"/>
      <c r="AC14" s="130"/>
      <c r="AD14" s="130"/>
      <c r="AE14" s="130"/>
      <c r="AF14" s="135"/>
      <c r="AG14" s="136"/>
      <c r="AH14" s="136"/>
      <c r="AI14" s="136"/>
    </row>
    <row r="15" spans="1:35" s="6" customFormat="1" ht="16" thickBot="1" x14ac:dyDescent="0.4">
      <c r="A15" s="4"/>
      <c r="B15" s="13" t="s">
        <v>37</v>
      </c>
      <c r="C15" s="238"/>
      <c r="D15" s="239"/>
      <c r="E15" s="240"/>
      <c r="F15" s="14"/>
      <c r="G15" s="4"/>
      <c r="H15" s="15"/>
      <c r="I15" s="228" t="s">
        <v>342</v>
      </c>
      <c r="J15" s="228"/>
      <c r="K15" s="229"/>
      <c r="L15" s="230"/>
      <c r="M15" s="231"/>
      <c r="N15" s="231"/>
      <c r="O15" s="232"/>
      <c r="P15" s="4"/>
      <c r="R15" s="124"/>
      <c r="S15" s="245"/>
      <c r="T15" s="245"/>
      <c r="U15" s="245"/>
      <c r="V15" s="74"/>
      <c r="W15" s="245"/>
      <c r="X15" s="245"/>
      <c r="Y15" s="245"/>
      <c r="Z15" s="74"/>
      <c r="AA15" s="130"/>
      <c r="AB15" s="130"/>
      <c r="AC15" s="130"/>
      <c r="AD15" s="130"/>
      <c r="AE15" s="130"/>
      <c r="AF15" s="135"/>
      <c r="AG15" s="136"/>
      <c r="AH15" s="136"/>
      <c r="AI15" s="136"/>
    </row>
    <row r="16" spans="1:35" ht="16" thickBot="1" x14ac:dyDescent="0.4">
      <c r="I16" s="228" t="s">
        <v>343</v>
      </c>
      <c r="J16" s="228"/>
      <c r="K16" s="229"/>
      <c r="L16" s="230"/>
      <c r="M16" s="231"/>
      <c r="N16" s="231"/>
      <c r="O16" s="232"/>
    </row>
    <row r="17" spans="1:35" s="6" customFormat="1" ht="13.5" customHeight="1" thickBot="1" x14ac:dyDescent="0.45">
      <c r="A17" s="4"/>
      <c r="B17" s="13"/>
      <c r="C17" s="16"/>
      <c r="D17" s="16"/>
      <c r="E17" s="16"/>
      <c r="F17" s="16"/>
      <c r="G17" s="14"/>
      <c r="H17" s="15"/>
      <c r="I17" s="17"/>
      <c r="J17" s="17"/>
      <c r="K17" s="17"/>
      <c r="L17" s="4"/>
      <c r="M17" s="4"/>
      <c r="N17" s="4"/>
      <c r="O17" s="4"/>
      <c r="P17" s="4"/>
      <c r="Q17" s="4"/>
      <c r="R17" s="4"/>
      <c r="S17" s="4"/>
      <c r="T17" s="4"/>
      <c r="U17" s="5"/>
      <c r="V17" s="5"/>
      <c r="W17" s="5"/>
      <c r="X17" s="5"/>
      <c r="Y17" s="5"/>
      <c r="Z17" s="5"/>
      <c r="AA17" s="130"/>
      <c r="AB17" s="130"/>
      <c r="AC17" s="130"/>
      <c r="AD17" s="130"/>
      <c r="AE17" s="130"/>
      <c r="AF17" s="135"/>
      <c r="AG17" s="136"/>
      <c r="AH17" s="136"/>
      <c r="AI17" s="136"/>
    </row>
    <row r="18" spans="1:35" s="6" customFormat="1" ht="29.25" customHeight="1" thickBot="1" x14ac:dyDescent="0.4">
      <c r="A18" s="4"/>
      <c r="B18" s="185" t="s">
        <v>233</v>
      </c>
      <c r="C18" s="185"/>
      <c r="D18" s="155"/>
      <c r="E18" s="156"/>
      <c r="F18" s="156"/>
      <c r="G18" s="156"/>
      <c r="H18" s="156"/>
      <c r="I18" s="156"/>
      <c r="J18" s="156"/>
      <c r="K18" s="156"/>
      <c r="L18" s="156"/>
      <c r="M18" s="156"/>
      <c r="N18" s="156"/>
      <c r="O18" s="156"/>
      <c r="P18" s="156"/>
      <c r="Q18" s="156"/>
      <c r="R18" s="156"/>
      <c r="S18" s="156"/>
      <c r="T18" s="156"/>
      <c r="U18" s="156"/>
      <c r="V18" s="156"/>
      <c r="W18" s="156"/>
      <c r="X18" s="156"/>
      <c r="Y18" s="156"/>
      <c r="Z18" s="157"/>
      <c r="AA18" s="130"/>
      <c r="AB18" s="130"/>
      <c r="AC18" s="130"/>
      <c r="AD18" s="130"/>
      <c r="AE18" s="130"/>
      <c r="AF18" s="135"/>
      <c r="AG18" s="136"/>
      <c r="AH18" s="136"/>
      <c r="AI18" s="136"/>
    </row>
    <row r="19" spans="1:35" s="6" customFormat="1" ht="6" customHeight="1" x14ac:dyDescent="0.35">
      <c r="A19" s="4"/>
      <c r="B19" s="4"/>
      <c r="C19" s="4"/>
      <c r="D19" s="4"/>
      <c r="E19" s="4"/>
      <c r="F19" s="4"/>
      <c r="G19" s="4"/>
      <c r="H19" s="4"/>
      <c r="I19" s="4"/>
      <c r="J19" s="4"/>
      <c r="K19" s="4"/>
      <c r="L19" s="4"/>
      <c r="M19" s="4"/>
      <c r="N19" s="4"/>
      <c r="O19" s="4"/>
      <c r="P19" s="4"/>
      <c r="Q19" s="4"/>
      <c r="R19" s="13"/>
      <c r="S19" s="5"/>
      <c r="T19" s="5"/>
      <c r="U19" s="5"/>
      <c r="V19" s="5"/>
      <c r="W19" s="5"/>
      <c r="X19" s="5"/>
      <c r="Y19" s="5"/>
      <c r="Z19" s="5"/>
      <c r="AA19" s="130"/>
      <c r="AB19" s="130"/>
      <c r="AC19" s="130"/>
      <c r="AD19" s="130"/>
      <c r="AE19" s="130"/>
      <c r="AF19" s="135"/>
      <c r="AG19" s="136"/>
      <c r="AH19" s="136"/>
      <c r="AI19" s="136"/>
    </row>
    <row r="20" spans="1:35" ht="5.25" customHeight="1" x14ac:dyDescent="0.35"/>
    <row r="21" spans="1:35" ht="17" x14ac:dyDescent="0.4">
      <c r="B21" s="154" t="s">
        <v>206</v>
      </c>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row>
    <row r="22" spans="1:35" ht="15" thickBot="1" x14ac:dyDescent="0.4">
      <c r="B22" s="36" t="s">
        <v>334</v>
      </c>
      <c r="Q22" s="149" t="s">
        <v>337</v>
      </c>
      <c r="R22" s="149"/>
      <c r="S22" s="149"/>
      <c r="T22" s="149"/>
      <c r="U22" s="149"/>
      <c r="V22" s="149"/>
      <c r="W22" s="149"/>
      <c r="X22" s="149"/>
      <c r="Y22" s="149"/>
      <c r="Z22" s="149"/>
    </row>
    <row r="23" spans="1:35" ht="31.5" x14ac:dyDescent="0.35">
      <c r="B23" s="1" t="s">
        <v>212</v>
      </c>
      <c r="C23" s="1" t="s">
        <v>333</v>
      </c>
      <c r="D23" s="1" t="s">
        <v>215</v>
      </c>
      <c r="E23" s="1" t="s">
        <v>214</v>
      </c>
      <c r="F23" s="212" t="s">
        <v>216</v>
      </c>
      <c r="G23" s="212"/>
      <c r="H23" s="212"/>
      <c r="I23" s="212"/>
      <c r="J23" s="212"/>
      <c r="K23" s="212"/>
      <c r="L23" s="212"/>
      <c r="M23" s="212"/>
      <c r="N23" s="212" t="s">
        <v>213</v>
      </c>
      <c r="O23" s="212"/>
      <c r="P23" s="32" t="s">
        <v>17</v>
      </c>
      <c r="Q23" s="33" t="s">
        <v>227</v>
      </c>
      <c r="R23" s="158" t="s">
        <v>273</v>
      </c>
      <c r="S23" s="159"/>
      <c r="T23" s="159"/>
      <c r="U23" s="159"/>
      <c r="V23" s="159"/>
      <c r="W23" s="159"/>
      <c r="X23" s="159"/>
      <c r="Y23" s="159"/>
      <c r="Z23" s="160"/>
    </row>
    <row r="24" spans="1:35" x14ac:dyDescent="0.35">
      <c r="B24" s="30">
        <f t="shared" ref="B24:B37" si="0">ROW(A1)</f>
        <v>1</v>
      </c>
      <c r="C24" s="52"/>
      <c r="D24" s="53"/>
      <c r="E24" s="53"/>
      <c r="F24" s="171"/>
      <c r="G24" s="171"/>
      <c r="H24" s="171"/>
      <c r="I24" s="171"/>
      <c r="J24" s="171"/>
      <c r="K24" s="171"/>
      <c r="L24" s="171"/>
      <c r="M24" s="171"/>
      <c r="N24" s="171"/>
      <c r="O24" s="171"/>
      <c r="P24" s="112"/>
      <c r="Q24" s="54"/>
      <c r="R24" s="161"/>
      <c r="S24" s="151"/>
      <c r="T24" s="151"/>
      <c r="U24" s="151"/>
      <c r="V24" s="151"/>
      <c r="W24" s="151"/>
      <c r="X24" s="151"/>
      <c r="Y24" s="151"/>
      <c r="Z24" s="152"/>
    </row>
    <row r="25" spans="1:35" x14ac:dyDescent="0.35">
      <c r="B25" s="30">
        <f t="shared" si="0"/>
        <v>2</v>
      </c>
      <c r="C25" s="52"/>
      <c r="D25" s="53"/>
      <c r="E25" s="53"/>
      <c r="F25" s="171"/>
      <c r="G25" s="171"/>
      <c r="H25" s="171"/>
      <c r="I25" s="171"/>
      <c r="J25" s="171"/>
      <c r="K25" s="171"/>
      <c r="L25" s="171"/>
      <c r="M25" s="171"/>
      <c r="N25" s="171"/>
      <c r="O25" s="171"/>
      <c r="P25" s="112"/>
      <c r="Q25" s="54"/>
      <c r="R25" s="161"/>
      <c r="S25" s="151"/>
      <c r="T25" s="151"/>
      <c r="U25" s="151"/>
      <c r="V25" s="151"/>
      <c r="W25" s="151"/>
      <c r="X25" s="151"/>
      <c r="Y25" s="151"/>
      <c r="Z25" s="152"/>
    </row>
    <row r="26" spans="1:35" x14ac:dyDescent="0.35">
      <c r="B26" s="30">
        <f t="shared" si="0"/>
        <v>3</v>
      </c>
      <c r="C26" s="52"/>
      <c r="D26" s="53"/>
      <c r="E26" s="53"/>
      <c r="F26" s="171"/>
      <c r="G26" s="171"/>
      <c r="H26" s="171"/>
      <c r="I26" s="171"/>
      <c r="J26" s="171"/>
      <c r="K26" s="171"/>
      <c r="L26" s="171"/>
      <c r="M26" s="171"/>
      <c r="N26" s="171"/>
      <c r="O26" s="171"/>
      <c r="P26" s="112"/>
      <c r="Q26" s="54"/>
      <c r="R26" s="161"/>
      <c r="S26" s="151"/>
      <c r="T26" s="151"/>
      <c r="U26" s="151"/>
      <c r="V26" s="151"/>
      <c r="W26" s="151"/>
      <c r="X26" s="151"/>
      <c r="Y26" s="151"/>
      <c r="Z26" s="152"/>
    </row>
    <row r="27" spans="1:35" x14ac:dyDescent="0.35">
      <c r="B27" s="30">
        <f t="shared" si="0"/>
        <v>4</v>
      </c>
      <c r="C27" s="52"/>
      <c r="D27" s="53"/>
      <c r="E27" s="53"/>
      <c r="F27" s="171"/>
      <c r="G27" s="171"/>
      <c r="H27" s="171"/>
      <c r="I27" s="171"/>
      <c r="J27" s="171"/>
      <c r="K27" s="171"/>
      <c r="L27" s="171"/>
      <c r="M27" s="171"/>
      <c r="N27" s="171"/>
      <c r="O27" s="171"/>
      <c r="P27" s="112"/>
      <c r="Q27" s="54"/>
      <c r="R27" s="161"/>
      <c r="S27" s="151"/>
      <c r="T27" s="151"/>
      <c r="U27" s="151"/>
      <c r="V27" s="151"/>
      <c r="W27" s="151"/>
      <c r="X27" s="151"/>
      <c r="Y27" s="151"/>
      <c r="Z27" s="152"/>
    </row>
    <row r="28" spans="1:35" x14ac:dyDescent="0.35">
      <c r="B28" s="30">
        <f t="shared" si="0"/>
        <v>5</v>
      </c>
      <c r="C28" s="52"/>
      <c r="D28" s="53"/>
      <c r="E28" s="53"/>
      <c r="F28" s="171"/>
      <c r="G28" s="171"/>
      <c r="H28" s="171"/>
      <c r="I28" s="171"/>
      <c r="J28" s="171"/>
      <c r="K28" s="171"/>
      <c r="L28" s="171"/>
      <c r="M28" s="171"/>
      <c r="N28" s="171"/>
      <c r="O28" s="171"/>
      <c r="P28" s="112"/>
      <c r="Q28" s="54"/>
      <c r="R28" s="161"/>
      <c r="S28" s="151"/>
      <c r="T28" s="151"/>
      <c r="U28" s="151"/>
      <c r="V28" s="151"/>
      <c r="W28" s="151"/>
      <c r="X28" s="151"/>
      <c r="Y28" s="151"/>
      <c r="Z28" s="152"/>
    </row>
    <row r="29" spans="1:35" x14ac:dyDescent="0.35">
      <c r="B29" s="30">
        <f t="shared" si="0"/>
        <v>6</v>
      </c>
      <c r="C29" s="52"/>
      <c r="D29" s="53"/>
      <c r="E29" s="53"/>
      <c r="F29" s="171"/>
      <c r="G29" s="171"/>
      <c r="H29" s="171"/>
      <c r="I29" s="171"/>
      <c r="J29" s="171"/>
      <c r="K29" s="171"/>
      <c r="L29" s="171"/>
      <c r="M29" s="171"/>
      <c r="N29" s="171"/>
      <c r="O29" s="171"/>
      <c r="P29" s="112"/>
      <c r="Q29" s="54"/>
      <c r="R29" s="161"/>
      <c r="S29" s="151"/>
      <c r="T29" s="151"/>
      <c r="U29" s="151"/>
      <c r="V29" s="151"/>
      <c r="W29" s="151"/>
      <c r="X29" s="151"/>
      <c r="Y29" s="151"/>
      <c r="Z29" s="152"/>
    </row>
    <row r="30" spans="1:35" x14ac:dyDescent="0.35">
      <c r="B30" s="30">
        <f t="shared" si="0"/>
        <v>7</v>
      </c>
      <c r="C30" s="52"/>
      <c r="D30" s="53"/>
      <c r="E30" s="53"/>
      <c r="F30" s="171"/>
      <c r="G30" s="171"/>
      <c r="H30" s="171"/>
      <c r="I30" s="171"/>
      <c r="J30" s="171"/>
      <c r="K30" s="171"/>
      <c r="L30" s="171"/>
      <c r="M30" s="171"/>
      <c r="N30" s="171"/>
      <c r="O30" s="171"/>
      <c r="P30" s="112"/>
      <c r="Q30" s="54"/>
      <c r="R30" s="161"/>
      <c r="S30" s="151"/>
      <c r="T30" s="151"/>
      <c r="U30" s="151"/>
      <c r="V30" s="151"/>
      <c r="W30" s="151"/>
      <c r="X30" s="151"/>
      <c r="Y30" s="151"/>
      <c r="Z30" s="152"/>
    </row>
    <row r="31" spans="1:35" x14ac:dyDescent="0.35">
      <c r="B31" s="30">
        <f t="shared" si="0"/>
        <v>8</v>
      </c>
      <c r="C31" s="52"/>
      <c r="D31" s="53"/>
      <c r="E31" s="53"/>
      <c r="F31" s="171"/>
      <c r="G31" s="171"/>
      <c r="H31" s="171"/>
      <c r="I31" s="171"/>
      <c r="J31" s="171"/>
      <c r="K31" s="171"/>
      <c r="L31" s="171"/>
      <c r="M31" s="171"/>
      <c r="N31" s="171"/>
      <c r="O31" s="171"/>
      <c r="P31" s="112"/>
      <c r="Q31" s="54"/>
      <c r="R31" s="161"/>
      <c r="S31" s="151"/>
      <c r="T31" s="151"/>
      <c r="U31" s="151"/>
      <c r="V31" s="151"/>
      <c r="W31" s="151"/>
      <c r="X31" s="151"/>
      <c r="Y31" s="151"/>
      <c r="Z31" s="152"/>
    </row>
    <row r="32" spans="1:35" x14ac:dyDescent="0.35">
      <c r="B32" s="30">
        <f t="shared" si="0"/>
        <v>9</v>
      </c>
      <c r="C32" s="52"/>
      <c r="D32" s="53"/>
      <c r="E32" s="53"/>
      <c r="F32" s="171"/>
      <c r="G32" s="171"/>
      <c r="H32" s="171"/>
      <c r="I32" s="171"/>
      <c r="J32" s="171"/>
      <c r="K32" s="171"/>
      <c r="L32" s="171"/>
      <c r="M32" s="171"/>
      <c r="N32" s="171"/>
      <c r="O32" s="171"/>
      <c r="P32" s="112"/>
      <c r="Q32" s="54"/>
      <c r="R32" s="161"/>
      <c r="S32" s="151"/>
      <c r="T32" s="151"/>
      <c r="U32" s="151"/>
      <c r="V32" s="151"/>
      <c r="W32" s="151"/>
      <c r="X32" s="151"/>
      <c r="Y32" s="151"/>
      <c r="Z32" s="152"/>
    </row>
    <row r="33" spans="2:26" x14ac:dyDescent="0.35">
      <c r="B33" s="30">
        <f t="shared" si="0"/>
        <v>10</v>
      </c>
      <c r="C33" s="52"/>
      <c r="D33" s="53"/>
      <c r="E33" s="53"/>
      <c r="F33" s="171"/>
      <c r="G33" s="171"/>
      <c r="H33" s="171"/>
      <c r="I33" s="171"/>
      <c r="J33" s="171"/>
      <c r="K33" s="171"/>
      <c r="L33" s="171"/>
      <c r="M33" s="171"/>
      <c r="N33" s="171"/>
      <c r="O33" s="171"/>
      <c r="P33" s="112"/>
      <c r="Q33" s="54"/>
      <c r="R33" s="161"/>
      <c r="S33" s="151"/>
      <c r="T33" s="151"/>
      <c r="U33" s="151"/>
      <c r="V33" s="151"/>
      <c r="W33" s="151"/>
      <c r="X33" s="151"/>
      <c r="Y33" s="151"/>
      <c r="Z33" s="152"/>
    </row>
    <row r="34" spans="2:26" x14ac:dyDescent="0.35">
      <c r="B34" s="30">
        <f t="shared" si="0"/>
        <v>11</v>
      </c>
      <c r="C34" s="52"/>
      <c r="D34" s="53"/>
      <c r="E34" s="53"/>
      <c r="F34" s="171"/>
      <c r="G34" s="171"/>
      <c r="H34" s="171"/>
      <c r="I34" s="171"/>
      <c r="J34" s="171"/>
      <c r="K34" s="171"/>
      <c r="L34" s="171"/>
      <c r="M34" s="171"/>
      <c r="N34" s="171"/>
      <c r="O34" s="171"/>
      <c r="P34" s="112"/>
      <c r="Q34" s="54"/>
      <c r="R34" s="161"/>
      <c r="S34" s="151"/>
      <c r="T34" s="151"/>
      <c r="U34" s="151"/>
      <c r="V34" s="151"/>
      <c r="W34" s="151"/>
      <c r="X34" s="151"/>
      <c r="Y34" s="151"/>
      <c r="Z34" s="152"/>
    </row>
    <row r="35" spans="2:26" x14ac:dyDescent="0.35">
      <c r="B35" s="30">
        <f t="shared" si="0"/>
        <v>12</v>
      </c>
      <c r="C35" s="52"/>
      <c r="D35" s="53"/>
      <c r="E35" s="53"/>
      <c r="F35" s="171"/>
      <c r="G35" s="171"/>
      <c r="H35" s="171"/>
      <c r="I35" s="171"/>
      <c r="J35" s="171"/>
      <c r="K35" s="171"/>
      <c r="L35" s="171"/>
      <c r="M35" s="171"/>
      <c r="N35" s="171"/>
      <c r="O35" s="171"/>
      <c r="P35" s="112"/>
      <c r="Q35" s="54"/>
      <c r="R35" s="161"/>
      <c r="S35" s="151"/>
      <c r="T35" s="151"/>
      <c r="U35" s="151"/>
      <c r="V35" s="151"/>
      <c r="W35" s="151"/>
      <c r="X35" s="151"/>
      <c r="Y35" s="151"/>
      <c r="Z35" s="152"/>
    </row>
    <row r="36" spans="2:26" x14ac:dyDescent="0.35">
      <c r="B36" s="30">
        <f t="shared" si="0"/>
        <v>13</v>
      </c>
      <c r="C36" s="52"/>
      <c r="D36" s="53"/>
      <c r="E36" s="53"/>
      <c r="F36" s="171"/>
      <c r="G36" s="171"/>
      <c r="H36" s="171"/>
      <c r="I36" s="171"/>
      <c r="J36" s="171"/>
      <c r="K36" s="171"/>
      <c r="L36" s="171"/>
      <c r="M36" s="171"/>
      <c r="N36" s="171"/>
      <c r="O36" s="171"/>
      <c r="P36" s="112"/>
      <c r="Q36" s="54"/>
      <c r="R36" s="161"/>
      <c r="S36" s="151"/>
      <c r="T36" s="151"/>
      <c r="U36" s="151"/>
      <c r="V36" s="151"/>
      <c r="W36" s="151"/>
      <c r="X36" s="151"/>
      <c r="Y36" s="151"/>
      <c r="Z36" s="152"/>
    </row>
    <row r="37" spans="2:26" x14ac:dyDescent="0.35">
      <c r="B37" s="30">
        <f t="shared" si="0"/>
        <v>14</v>
      </c>
      <c r="C37" s="52"/>
      <c r="D37" s="53"/>
      <c r="E37" s="53"/>
      <c r="F37" s="171"/>
      <c r="G37" s="171"/>
      <c r="H37" s="171"/>
      <c r="I37" s="171"/>
      <c r="J37" s="171"/>
      <c r="K37" s="171"/>
      <c r="L37" s="171"/>
      <c r="M37" s="171"/>
      <c r="N37" s="172"/>
      <c r="O37" s="172"/>
      <c r="P37" s="113"/>
      <c r="Q37" s="54"/>
      <c r="R37" s="161"/>
      <c r="S37" s="151"/>
      <c r="T37" s="151"/>
      <c r="U37" s="151"/>
      <c r="V37" s="151"/>
      <c r="W37" s="151"/>
      <c r="X37" s="151"/>
      <c r="Y37" s="151"/>
      <c r="Z37" s="152"/>
    </row>
    <row r="38" spans="2:26" x14ac:dyDescent="0.35">
      <c r="B38" s="30">
        <f t="shared" ref="B38:B55" si="1">ROW(A15)</f>
        <v>15</v>
      </c>
      <c r="C38" s="52"/>
      <c r="D38" s="53"/>
      <c r="E38" s="53"/>
      <c r="F38" s="171"/>
      <c r="G38" s="171"/>
      <c r="H38" s="171"/>
      <c r="I38" s="171"/>
      <c r="J38" s="171"/>
      <c r="K38" s="171"/>
      <c r="L38" s="171"/>
      <c r="M38" s="171"/>
      <c r="N38" s="172"/>
      <c r="O38" s="172"/>
      <c r="P38" s="113"/>
      <c r="Q38" s="54"/>
      <c r="R38" s="161"/>
      <c r="S38" s="151"/>
      <c r="T38" s="151"/>
      <c r="U38" s="151"/>
      <c r="V38" s="151"/>
      <c r="W38" s="151"/>
      <c r="X38" s="151"/>
      <c r="Y38" s="151"/>
      <c r="Z38" s="152"/>
    </row>
    <row r="39" spans="2:26" x14ac:dyDescent="0.35">
      <c r="B39" s="30">
        <f t="shared" si="1"/>
        <v>16</v>
      </c>
      <c r="C39" s="52"/>
      <c r="D39" s="53"/>
      <c r="E39" s="53"/>
      <c r="F39" s="171"/>
      <c r="G39" s="171"/>
      <c r="H39" s="171"/>
      <c r="I39" s="171"/>
      <c r="J39" s="171"/>
      <c r="K39" s="171"/>
      <c r="L39" s="171"/>
      <c r="M39" s="171"/>
      <c r="N39" s="172"/>
      <c r="O39" s="172"/>
      <c r="P39" s="113"/>
      <c r="Q39" s="54"/>
      <c r="R39" s="161"/>
      <c r="S39" s="151"/>
      <c r="T39" s="151"/>
      <c r="U39" s="151"/>
      <c r="V39" s="151"/>
      <c r="W39" s="151"/>
      <c r="X39" s="151"/>
      <c r="Y39" s="151"/>
      <c r="Z39" s="152"/>
    </row>
    <row r="40" spans="2:26" x14ac:dyDescent="0.35">
      <c r="B40" s="30">
        <f t="shared" si="1"/>
        <v>17</v>
      </c>
      <c r="C40" s="52"/>
      <c r="D40" s="53"/>
      <c r="E40" s="53"/>
      <c r="F40" s="171"/>
      <c r="G40" s="171"/>
      <c r="H40" s="171"/>
      <c r="I40" s="171"/>
      <c r="J40" s="171"/>
      <c r="K40" s="171"/>
      <c r="L40" s="171"/>
      <c r="M40" s="171"/>
      <c r="N40" s="172"/>
      <c r="O40" s="172"/>
      <c r="P40" s="113"/>
      <c r="Q40" s="54"/>
      <c r="R40" s="161"/>
      <c r="S40" s="151"/>
      <c r="T40" s="151"/>
      <c r="U40" s="151"/>
      <c r="V40" s="151"/>
      <c r="W40" s="151"/>
      <c r="X40" s="151"/>
      <c r="Y40" s="151"/>
      <c r="Z40" s="152"/>
    </row>
    <row r="41" spans="2:26" x14ac:dyDescent="0.35">
      <c r="B41" s="30">
        <f t="shared" si="1"/>
        <v>18</v>
      </c>
      <c r="C41" s="52"/>
      <c r="D41" s="53"/>
      <c r="E41" s="53"/>
      <c r="F41" s="171"/>
      <c r="G41" s="171"/>
      <c r="H41" s="171"/>
      <c r="I41" s="171"/>
      <c r="J41" s="171"/>
      <c r="K41" s="171"/>
      <c r="L41" s="171"/>
      <c r="M41" s="171"/>
      <c r="N41" s="172"/>
      <c r="O41" s="172"/>
      <c r="P41" s="113"/>
      <c r="Q41" s="54"/>
      <c r="R41" s="161"/>
      <c r="S41" s="151"/>
      <c r="T41" s="151"/>
      <c r="U41" s="151"/>
      <c r="V41" s="151"/>
      <c r="W41" s="151"/>
      <c r="X41" s="151"/>
      <c r="Y41" s="151"/>
      <c r="Z41" s="152"/>
    </row>
    <row r="42" spans="2:26" x14ac:dyDescent="0.35">
      <c r="B42" s="30">
        <f t="shared" si="1"/>
        <v>19</v>
      </c>
      <c r="C42" s="52"/>
      <c r="D42" s="53"/>
      <c r="E42" s="53"/>
      <c r="F42" s="171"/>
      <c r="G42" s="171"/>
      <c r="H42" s="171"/>
      <c r="I42" s="171"/>
      <c r="J42" s="171"/>
      <c r="K42" s="171"/>
      <c r="L42" s="171"/>
      <c r="M42" s="171"/>
      <c r="N42" s="172"/>
      <c r="O42" s="172"/>
      <c r="P42" s="113"/>
      <c r="Q42" s="54"/>
      <c r="R42" s="161"/>
      <c r="S42" s="151"/>
      <c r="T42" s="151"/>
      <c r="U42" s="151"/>
      <c r="V42" s="151"/>
      <c r="W42" s="151"/>
      <c r="X42" s="151"/>
      <c r="Y42" s="151"/>
      <c r="Z42" s="152"/>
    </row>
    <row r="43" spans="2:26" ht="15" thickBot="1" x14ac:dyDescent="0.4">
      <c r="B43" s="30">
        <f t="shared" si="1"/>
        <v>20</v>
      </c>
      <c r="C43" s="52"/>
      <c r="D43" s="53"/>
      <c r="E43" s="53"/>
      <c r="F43" s="171"/>
      <c r="G43" s="171"/>
      <c r="H43" s="171"/>
      <c r="I43" s="171"/>
      <c r="J43" s="171"/>
      <c r="K43" s="171"/>
      <c r="L43" s="171"/>
      <c r="M43" s="171"/>
      <c r="N43" s="172"/>
      <c r="O43" s="172"/>
      <c r="P43" s="113"/>
      <c r="Q43" s="54"/>
      <c r="R43" s="161"/>
      <c r="S43" s="151"/>
      <c r="T43" s="151"/>
      <c r="U43" s="151"/>
      <c r="V43" s="151"/>
      <c r="W43" s="151"/>
      <c r="X43" s="151"/>
      <c r="Y43" s="151"/>
      <c r="Z43" s="152"/>
    </row>
    <row r="44" spans="2:26" hidden="1" x14ac:dyDescent="0.35">
      <c r="B44" s="30">
        <f t="shared" si="1"/>
        <v>21</v>
      </c>
      <c r="C44" s="52"/>
      <c r="D44" s="53"/>
      <c r="E44" s="53"/>
      <c r="F44" s="171"/>
      <c r="G44" s="171"/>
      <c r="H44" s="171"/>
      <c r="I44" s="171"/>
      <c r="J44" s="171"/>
      <c r="K44" s="171"/>
      <c r="L44" s="171"/>
      <c r="M44" s="171"/>
      <c r="N44" s="172"/>
      <c r="O44" s="172"/>
      <c r="P44" s="113"/>
      <c r="Q44" s="54"/>
      <c r="R44" s="161"/>
      <c r="S44" s="151"/>
      <c r="T44" s="151"/>
      <c r="U44" s="151"/>
      <c r="V44" s="151"/>
      <c r="W44" s="151"/>
      <c r="X44" s="151"/>
      <c r="Y44" s="151"/>
      <c r="Z44" s="152"/>
    </row>
    <row r="45" spans="2:26" hidden="1" x14ac:dyDescent="0.35">
      <c r="B45" s="30">
        <f t="shared" si="1"/>
        <v>22</v>
      </c>
      <c r="C45" s="52"/>
      <c r="D45" s="53"/>
      <c r="E45" s="53"/>
      <c r="F45" s="171"/>
      <c r="G45" s="171"/>
      <c r="H45" s="171"/>
      <c r="I45" s="171"/>
      <c r="J45" s="171"/>
      <c r="K45" s="171"/>
      <c r="L45" s="171"/>
      <c r="M45" s="171"/>
      <c r="N45" s="172"/>
      <c r="O45" s="172"/>
      <c r="P45" s="113"/>
      <c r="Q45" s="54"/>
      <c r="R45" s="161"/>
      <c r="S45" s="151"/>
      <c r="T45" s="151"/>
      <c r="U45" s="151"/>
      <c r="V45" s="151"/>
      <c r="W45" s="151"/>
      <c r="X45" s="151"/>
      <c r="Y45" s="151"/>
      <c r="Z45" s="152"/>
    </row>
    <row r="46" spans="2:26" hidden="1" x14ac:dyDescent="0.35">
      <c r="B46" s="30">
        <f t="shared" si="1"/>
        <v>23</v>
      </c>
      <c r="C46" s="52"/>
      <c r="D46" s="53"/>
      <c r="E46" s="53"/>
      <c r="F46" s="171"/>
      <c r="G46" s="171"/>
      <c r="H46" s="171"/>
      <c r="I46" s="171"/>
      <c r="J46" s="171"/>
      <c r="K46" s="171"/>
      <c r="L46" s="171"/>
      <c r="M46" s="171"/>
      <c r="N46" s="172"/>
      <c r="O46" s="172"/>
      <c r="P46" s="113"/>
      <c r="Q46" s="54"/>
      <c r="R46" s="161"/>
      <c r="S46" s="151"/>
      <c r="T46" s="151"/>
      <c r="U46" s="151"/>
      <c r="V46" s="151"/>
      <c r="W46" s="151"/>
      <c r="X46" s="151"/>
      <c r="Y46" s="151"/>
      <c r="Z46" s="152"/>
    </row>
    <row r="47" spans="2:26" hidden="1" x14ac:dyDescent="0.35">
      <c r="B47" s="30">
        <f t="shared" si="1"/>
        <v>24</v>
      </c>
      <c r="C47" s="52"/>
      <c r="D47" s="53"/>
      <c r="E47" s="53"/>
      <c r="F47" s="171"/>
      <c r="G47" s="171"/>
      <c r="H47" s="171"/>
      <c r="I47" s="171"/>
      <c r="J47" s="171"/>
      <c r="K47" s="171"/>
      <c r="L47" s="171"/>
      <c r="M47" s="171"/>
      <c r="N47" s="172"/>
      <c r="O47" s="172"/>
      <c r="P47" s="113"/>
      <c r="Q47" s="54"/>
      <c r="R47" s="161"/>
      <c r="S47" s="151"/>
      <c r="T47" s="151"/>
      <c r="U47" s="151"/>
      <c r="V47" s="151"/>
      <c r="W47" s="151"/>
      <c r="X47" s="151"/>
      <c r="Y47" s="151"/>
      <c r="Z47" s="152"/>
    </row>
    <row r="48" spans="2:26" hidden="1" x14ac:dyDescent="0.35">
      <c r="B48" s="30">
        <f t="shared" si="1"/>
        <v>25</v>
      </c>
      <c r="C48" s="52"/>
      <c r="D48" s="53"/>
      <c r="E48" s="53"/>
      <c r="F48" s="171"/>
      <c r="G48" s="171"/>
      <c r="H48" s="171"/>
      <c r="I48" s="171"/>
      <c r="J48" s="171"/>
      <c r="K48" s="171"/>
      <c r="L48" s="171"/>
      <c r="M48" s="171"/>
      <c r="N48" s="172"/>
      <c r="O48" s="172"/>
      <c r="P48" s="113"/>
      <c r="Q48" s="54"/>
      <c r="R48" s="161"/>
      <c r="S48" s="151"/>
      <c r="T48" s="151"/>
      <c r="U48" s="151"/>
      <c r="V48" s="151"/>
      <c r="W48" s="151"/>
      <c r="X48" s="151"/>
      <c r="Y48" s="151"/>
      <c r="Z48" s="152"/>
    </row>
    <row r="49" spans="2:26" hidden="1" x14ac:dyDescent="0.35">
      <c r="B49" s="30">
        <f t="shared" si="1"/>
        <v>26</v>
      </c>
      <c r="C49" s="52"/>
      <c r="D49" s="53"/>
      <c r="E49" s="53"/>
      <c r="F49" s="171"/>
      <c r="G49" s="171"/>
      <c r="H49" s="171"/>
      <c r="I49" s="171"/>
      <c r="J49" s="171"/>
      <c r="K49" s="171"/>
      <c r="L49" s="171"/>
      <c r="M49" s="171"/>
      <c r="N49" s="172"/>
      <c r="O49" s="172"/>
      <c r="P49" s="113"/>
      <c r="Q49" s="54"/>
      <c r="R49" s="161"/>
      <c r="S49" s="151"/>
      <c r="T49" s="151"/>
      <c r="U49" s="151"/>
      <c r="V49" s="151"/>
      <c r="W49" s="151"/>
      <c r="X49" s="151"/>
      <c r="Y49" s="151"/>
      <c r="Z49" s="152"/>
    </row>
    <row r="50" spans="2:26" hidden="1" x14ac:dyDescent="0.35">
      <c r="B50" s="30">
        <f t="shared" si="1"/>
        <v>27</v>
      </c>
      <c r="C50" s="52"/>
      <c r="D50" s="53"/>
      <c r="E50" s="53"/>
      <c r="F50" s="171"/>
      <c r="G50" s="171"/>
      <c r="H50" s="171"/>
      <c r="I50" s="171"/>
      <c r="J50" s="171"/>
      <c r="K50" s="171"/>
      <c r="L50" s="171"/>
      <c r="M50" s="171"/>
      <c r="N50" s="172"/>
      <c r="O50" s="172"/>
      <c r="P50" s="113"/>
      <c r="Q50" s="54"/>
      <c r="R50" s="161"/>
      <c r="S50" s="151"/>
      <c r="T50" s="151"/>
      <c r="U50" s="151"/>
      <c r="V50" s="151"/>
      <c r="W50" s="151"/>
      <c r="X50" s="151"/>
      <c r="Y50" s="151"/>
      <c r="Z50" s="152"/>
    </row>
    <row r="51" spans="2:26" hidden="1" x14ac:dyDescent="0.35">
      <c r="B51" s="30">
        <f t="shared" si="1"/>
        <v>28</v>
      </c>
      <c r="C51" s="52"/>
      <c r="D51" s="53"/>
      <c r="E51" s="53"/>
      <c r="F51" s="171"/>
      <c r="G51" s="171"/>
      <c r="H51" s="171"/>
      <c r="I51" s="171"/>
      <c r="J51" s="171"/>
      <c r="K51" s="171"/>
      <c r="L51" s="171"/>
      <c r="M51" s="171"/>
      <c r="N51" s="172"/>
      <c r="O51" s="172"/>
      <c r="P51" s="113"/>
      <c r="Q51" s="54"/>
      <c r="R51" s="161"/>
      <c r="S51" s="151"/>
      <c r="T51" s="151"/>
      <c r="U51" s="151"/>
      <c r="V51" s="151"/>
      <c r="W51" s="151"/>
      <c r="X51" s="151"/>
      <c r="Y51" s="151"/>
      <c r="Z51" s="152"/>
    </row>
    <row r="52" spans="2:26" hidden="1" x14ac:dyDescent="0.35">
      <c r="B52" s="30">
        <f t="shared" si="1"/>
        <v>29</v>
      </c>
      <c r="C52" s="52"/>
      <c r="D52" s="53"/>
      <c r="E52" s="53"/>
      <c r="F52" s="171"/>
      <c r="G52" s="171"/>
      <c r="H52" s="171"/>
      <c r="I52" s="171"/>
      <c r="J52" s="171"/>
      <c r="K52" s="171"/>
      <c r="L52" s="171"/>
      <c r="M52" s="171"/>
      <c r="N52" s="172"/>
      <c r="O52" s="172"/>
      <c r="P52" s="113"/>
      <c r="Q52" s="54"/>
      <c r="R52" s="161"/>
      <c r="S52" s="151"/>
      <c r="T52" s="151"/>
      <c r="U52" s="151"/>
      <c r="V52" s="151"/>
      <c r="W52" s="151"/>
      <c r="X52" s="151"/>
      <c r="Y52" s="151"/>
      <c r="Z52" s="152"/>
    </row>
    <row r="53" spans="2:26" hidden="1" x14ac:dyDescent="0.35">
      <c r="B53" s="30">
        <f t="shared" si="1"/>
        <v>30</v>
      </c>
      <c r="C53" s="52"/>
      <c r="D53" s="53"/>
      <c r="E53" s="53"/>
      <c r="F53" s="171"/>
      <c r="G53" s="171"/>
      <c r="H53" s="171"/>
      <c r="I53" s="171"/>
      <c r="J53" s="171"/>
      <c r="K53" s="171"/>
      <c r="L53" s="171"/>
      <c r="M53" s="171"/>
      <c r="N53" s="172"/>
      <c r="O53" s="172"/>
      <c r="P53" s="113"/>
      <c r="Q53" s="54"/>
      <c r="R53" s="161"/>
      <c r="S53" s="151"/>
      <c r="T53" s="151"/>
      <c r="U53" s="151"/>
      <c r="V53" s="151"/>
      <c r="W53" s="151"/>
      <c r="X53" s="151"/>
      <c r="Y53" s="151"/>
      <c r="Z53" s="152"/>
    </row>
    <row r="54" spans="2:26" hidden="1" x14ac:dyDescent="0.35">
      <c r="B54" s="30">
        <f t="shared" si="1"/>
        <v>31</v>
      </c>
      <c r="C54" s="52"/>
      <c r="D54" s="53"/>
      <c r="E54" s="53"/>
      <c r="F54" s="171"/>
      <c r="G54" s="171"/>
      <c r="H54" s="171"/>
      <c r="I54" s="171"/>
      <c r="J54" s="171"/>
      <c r="K54" s="171"/>
      <c r="L54" s="171"/>
      <c r="M54" s="171"/>
      <c r="N54" s="172"/>
      <c r="O54" s="172"/>
      <c r="P54" s="113"/>
      <c r="Q54" s="54"/>
      <c r="R54" s="161"/>
      <c r="S54" s="151"/>
      <c r="T54" s="151"/>
      <c r="U54" s="151"/>
      <c r="V54" s="151"/>
      <c r="W54" s="151"/>
      <c r="X54" s="151"/>
      <c r="Y54" s="151"/>
      <c r="Z54" s="152"/>
    </row>
    <row r="55" spans="2:26" ht="15" hidden="1" thickBot="1" x14ac:dyDescent="0.4">
      <c r="B55" s="30">
        <f t="shared" si="1"/>
        <v>32</v>
      </c>
      <c r="C55" s="52"/>
      <c r="D55" s="53"/>
      <c r="E55" s="53"/>
      <c r="F55" s="171"/>
      <c r="G55" s="171"/>
      <c r="H55" s="171"/>
      <c r="I55" s="171"/>
      <c r="J55" s="171"/>
      <c r="K55" s="171"/>
      <c r="L55" s="171"/>
      <c r="M55" s="171"/>
      <c r="N55" s="172"/>
      <c r="O55" s="172"/>
      <c r="P55" s="113"/>
      <c r="Q55" s="71"/>
      <c r="R55" s="165"/>
      <c r="S55" s="163"/>
      <c r="T55" s="163"/>
      <c r="U55" s="163"/>
      <c r="V55" s="163"/>
      <c r="W55" s="163"/>
      <c r="X55" s="163"/>
      <c r="Y55" s="163"/>
      <c r="Z55" s="164"/>
    </row>
    <row r="56" spans="2:26" ht="15" thickBot="1" x14ac:dyDescent="0.4">
      <c r="N56" s="210" t="s">
        <v>29</v>
      </c>
      <c r="O56" s="226"/>
      <c r="P56" s="211"/>
      <c r="Q56" s="34">
        <f>SUMIF(Q24:Q55,"Y",P24:P55)</f>
        <v>0</v>
      </c>
      <c r="R56" s="62"/>
      <c r="S56" s="62"/>
      <c r="T56" s="6">
        <f>Q56*0.88</f>
        <v>0</v>
      </c>
      <c r="U56" s="62"/>
      <c r="V56" s="62"/>
      <c r="W56" s="62"/>
      <c r="X56" s="62"/>
      <c r="Y56" s="62"/>
    </row>
    <row r="57" spans="2:26" x14ac:dyDescent="0.35">
      <c r="M57" s="31"/>
    </row>
    <row r="58" spans="2:26" ht="15" thickBot="1" x14ac:dyDescent="0.4">
      <c r="B58" s="35" t="s">
        <v>221</v>
      </c>
      <c r="P58" s="149" t="s">
        <v>337</v>
      </c>
      <c r="Q58" s="149"/>
      <c r="R58" s="149"/>
      <c r="S58" s="149"/>
      <c r="T58" s="149"/>
      <c r="U58" s="149"/>
      <c r="V58" s="149"/>
      <c r="W58" s="149"/>
      <c r="X58" s="149"/>
      <c r="Y58" s="149"/>
      <c r="Z58" s="149"/>
    </row>
    <row r="59" spans="2:26" ht="45" customHeight="1" x14ac:dyDescent="0.35">
      <c r="B59" s="1" t="s">
        <v>212</v>
      </c>
      <c r="C59" s="1" t="s">
        <v>0</v>
      </c>
      <c r="D59" s="221" t="s">
        <v>222</v>
      </c>
      <c r="E59" s="223"/>
      <c r="F59" s="212" t="s">
        <v>18</v>
      </c>
      <c r="G59" s="212"/>
      <c r="H59" s="212"/>
      <c r="I59" s="212"/>
      <c r="J59" s="212"/>
      <c r="K59" s="212"/>
      <c r="L59" s="212"/>
      <c r="M59" s="212"/>
      <c r="N59" s="212" t="s">
        <v>2</v>
      </c>
      <c r="O59" s="212"/>
      <c r="P59" s="63" t="s">
        <v>227</v>
      </c>
      <c r="Q59" s="168" t="s">
        <v>273</v>
      </c>
      <c r="R59" s="159"/>
      <c r="S59" s="159"/>
      <c r="T59" s="159"/>
      <c r="U59" s="159"/>
      <c r="V59" s="159"/>
      <c r="W59" s="159"/>
      <c r="X59" s="159"/>
      <c r="Y59" s="159"/>
      <c r="Z59" s="160"/>
    </row>
    <row r="60" spans="2:26" x14ac:dyDescent="0.35">
      <c r="B60" s="30">
        <f>B55+1</f>
        <v>33</v>
      </c>
      <c r="C60" s="52"/>
      <c r="D60" s="224"/>
      <c r="E60" s="225"/>
      <c r="F60" s="205"/>
      <c r="G60" s="205"/>
      <c r="H60" s="205"/>
      <c r="I60" s="205"/>
      <c r="J60" s="205"/>
      <c r="K60" s="205"/>
      <c r="L60" s="205"/>
      <c r="M60" s="205"/>
      <c r="N60" s="208"/>
      <c r="O60" s="208"/>
      <c r="P60" s="64"/>
      <c r="Q60" s="150"/>
      <c r="R60" s="151"/>
      <c r="S60" s="151"/>
      <c r="T60" s="151"/>
      <c r="U60" s="151"/>
      <c r="V60" s="151"/>
      <c r="W60" s="151"/>
      <c r="X60" s="151"/>
      <c r="Y60" s="151"/>
      <c r="Z60" s="152"/>
    </row>
    <row r="61" spans="2:26" x14ac:dyDescent="0.35">
      <c r="B61" s="30">
        <f>B60+1</f>
        <v>34</v>
      </c>
      <c r="C61" s="52"/>
      <c r="D61" s="224"/>
      <c r="E61" s="225"/>
      <c r="F61" s="205"/>
      <c r="G61" s="205"/>
      <c r="H61" s="205"/>
      <c r="I61" s="205"/>
      <c r="J61" s="205"/>
      <c r="K61" s="205"/>
      <c r="L61" s="205"/>
      <c r="M61" s="205"/>
      <c r="N61" s="208"/>
      <c r="O61" s="208"/>
      <c r="P61" s="64"/>
      <c r="Q61" s="150"/>
      <c r="R61" s="151"/>
      <c r="S61" s="151"/>
      <c r="T61" s="151"/>
      <c r="U61" s="151"/>
      <c r="V61" s="151"/>
      <c r="W61" s="151"/>
      <c r="X61" s="151"/>
      <c r="Y61" s="151"/>
      <c r="Z61" s="152"/>
    </row>
    <row r="62" spans="2:26" x14ac:dyDescent="0.35">
      <c r="B62" s="30">
        <f t="shared" ref="B62:B73" si="2">B61+1</f>
        <v>35</v>
      </c>
      <c r="C62" s="52"/>
      <c r="D62" s="224"/>
      <c r="E62" s="225"/>
      <c r="F62" s="205"/>
      <c r="G62" s="205"/>
      <c r="H62" s="205"/>
      <c r="I62" s="205"/>
      <c r="J62" s="205"/>
      <c r="K62" s="205"/>
      <c r="L62" s="205"/>
      <c r="M62" s="205"/>
      <c r="N62" s="208"/>
      <c r="O62" s="208"/>
      <c r="P62" s="64"/>
      <c r="Q62" s="150"/>
      <c r="R62" s="151"/>
      <c r="S62" s="151"/>
      <c r="T62" s="151"/>
      <c r="U62" s="151"/>
      <c r="V62" s="151"/>
      <c r="W62" s="151"/>
      <c r="X62" s="151"/>
      <c r="Y62" s="151"/>
      <c r="Z62" s="152"/>
    </row>
    <row r="63" spans="2:26" x14ac:dyDescent="0.35">
      <c r="B63" s="30">
        <f t="shared" si="2"/>
        <v>36</v>
      </c>
      <c r="C63" s="52"/>
      <c r="D63" s="224"/>
      <c r="E63" s="225"/>
      <c r="F63" s="205"/>
      <c r="G63" s="205"/>
      <c r="H63" s="205"/>
      <c r="I63" s="205"/>
      <c r="J63" s="205"/>
      <c r="K63" s="205"/>
      <c r="L63" s="205"/>
      <c r="M63" s="205"/>
      <c r="N63" s="208"/>
      <c r="O63" s="208"/>
      <c r="P63" s="64"/>
      <c r="Q63" s="150"/>
      <c r="R63" s="151"/>
      <c r="S63" s="151"/>
      <c r="T63" s="151"/>
      <c r="U63" s="151"/>
      <c r="V63" s="151"/>
      <c r="W63" s="151"/>
      <c r="X63" s="151"/>
      <c r="Y63" s="151"/>
      <c r="Z63" s="152"/>
    </row>
    <row r="64" spans="2:26" x14ac:dyDescent="0.35">
      <c r="B64" s="30">
        <f t="shared" si="2"/>
        <v>37</v>
      </c>
      <c r="C64" s="52"/>
      <c r="D64" s="224"/>
      <c r="E64" s="225"/>
      <c r="F64" s="205"/>
      <c r="G64" s="205"/>
      <c r="H64" s="205"/>
      <c r="I64" s="205"/>
      <c r="J64" s="205"/>
      <c r="K64" s="205"/>
      <c r="L64" s="205"/>
      <c r="M64" s="205"/>
      <c r="N64" s="208"/>
      <c r="O64" s="208"/>
      <c r="P64" s="64"/>
      <c r="Q64" s="150"/>
      <c r="R64" s="151"/>
      <c r="S64" s="151"/>
      <c r="T64" s="151"/>
      <c r="U64" s="151"/>
      <c r="V64" s="151"/>
      <c r="W64" s="151"/>
      <c r="X64" s="151"/>
      <c r="Y64" s="151"/>
      <c r="Z64" s="152"/>
    </row>
    <row r="65" spans="2:26" x14ac:dyDescent="0.35">
      <c r="B65" s="30">
        <f t="shared" si="2"/>
        <v>38</v>
      </c>
      <c r="C65" s="52"/>
      <c r="D65" s="224"/>
      <c r="E65" s="225"/>
      <c r="F65" s="205"/>
      <c r="G65" s="205"/>
      <c r="H65" s="205"/>
      <c r="I65" s="205"/>
      <c r="J65" s="205"/>
      <c r="K65" s="205"/>
      <c r="L65" s="205"/>
      <c r="M65" s="205"/>
      <c r="N65" s="208"/>
      <c r="O65" s="208"/>
      <c r="P65" s="64"/>
      <c r="Q65" s="150"/>
      <c r="R65" s="151"/>
      <c r="S65" s="151"/>
      <c r="T65" s="151"/>
      <c r="U65" s="151"/>
      <c r="V65" s="151"/>
      <c r="W65" s="151"/>
      <c r="X65" s="151"/>
      <c r="Y65" s="151"/>
      <c r="Z65" s="152"/>
    </row>
    <row r="66" spans="2:26" x14ac:dyDescent="0.35">
      <c r="B66" s="30">
        <f t="shared" si="2"/>
        <v>39</v>
      </c>
      <c r="C66" s="52"/>
      <c r="D66" s="224"/>
      <c r="E66" s="225"/>
      <c r="F66" s="205"/>
      <c r="G66" s="205"/>
      <c r="H66" s="205"/>
      <c r="I66" s="205"/>
      <c r="J66" s="205"/>
      <c r="K66" s="205"/>
      <c r="L66" s="205"/>
      <c r="M66" s="205"/>
      <c r="N66" s="208"/>
      <c r="O66" s="208"/>
      <c r="P66" s="64"/>
      <c r="Q66" s="150"/>
      <c r="R66" s="151"/>
      <c r="S66" s="151"/>
      <c r="T66" s="151"/>
      <c r="U66" s="151"/>
      <c r="V66" s="151"/>
      <c r="W66" s="151"/>
      <c r="X66" s="151"/>
      <c r="Y66" s="151"/>
      <c r="Z66" s="152"/>
    </row>
    <row r="67" spans="2:26" x14ac:dyDescent="0.35">
      <c r="B67" s="30">
        <f t="shared" si="2"/>
        <v>40</v>
      </c>
      <c r="C67" s="52"/>
      <c r="D67" s="224"/>
      <c r="E67" s="225"/>
      <c r="F67" s="205"/>
      <c r="G67" s="205"/>
      <c r="H67" s="205"/>
      <c r="I67" s="205"/>
      <c r="J67" s="205"/>
      <c r="K67" s="205"/>
      <c r="L67" s="205"/>
      <c r="M67" s="205"/>
      <c r="N67" s="208"/>
      <c r="O67" s="208"/>
      <c r="P67" s="64"/>
      <c r="Q67" s="150"/>
      <c r="R67" s="151"/>
      <c r="S67" s="151"/>
      <c r="T67" s="151"/>
      <c r="U67" s="151"/>
      <c r="V67" s="151"/>
      <c r="W67" s="151"/>
      <c r="X67" s="151"/>
      <c r="Y67" s="151"/>
      <c r="Z67" s="152"/>
    </row>
    <row r="68" spans="2:26" x14ac:dyDescent="0.35">
      <c r="B68" s="30">
        <f t="shared" si="2"/>
        <v>41</v>
      </c>
      <c r="C68" s="52"/>
      <c r="D68" s="224"/>
      <c r="E68" s="225"/>
      <c r="F68" s="205"/>
      <c r="G68" s="205"/>
      <c r="H68" s="205"/>
      <c r="I68" s="205"/>
      <c r="J68" s="205"/>
      <c r="K68" s="205"/>
      <c r="L68" s="205"/>
      <c r="M68" s="205"/>
      <c r="N68" s="208"/>
      <c r="O68" s="208"/>
      <c r="P68" s="64"/>
      <c r="Q68" s="150"/>
      <c r="R68" s="151"/>
      <c r="S68" s="151"/>
      <c r="T68" s="151"/>
      <c r="U68" s="151"/>
      <c r="V68" s="151"/>
      <c r="W68" s="151"/>
      <c r="X68" s="151"/>
      <c r="Y68" s="151"/>
      <c r="Z68" s="152"/>
    </row>
    <row r="69" spans="2:26" ht="15" thickBot="1" x14ac:dyDescent="0.4">
      <c r="B69" s="30">
        <f t="shared" si="2"/>
        <v>42</v>
      </c>
      <c r="C69" s="52"/>
      <c r="D69" s="224"/>
      <c r="E69" s="225"/>
      <c r="F69" s="205"/>
      <c r="G69" s="205"/>
      <c r="H69" s="205"/>
      <c r="I69" s="205"/>
      <c r="J69" s="205"/>
      <c r="K69" s="205"/>
      <c r="L69" s="205"/>
      <c r="M69" s="205"/>
      <c r="N69" s="208"/>
      <c r="O69" s="208"/>
      <c r="P69" s="64"/>
      <c r="Q69" s="150"/>
      <c r="R69" s="151"/>
      <c r="S69" s="151"/>
      <c r="T69" s="151"/>
      <c r="U69" s="151"/>
      <c r="V69" s="151"/>
      <c r="W69" s="151"/>
      <c r="X69" s="151"/>
      <c r="Y69" s="151"/>
      <c r="Z69" s="152"/>
    </row>
    <row r="70" spans="2:26" hidden="1" x14ac:dyDescent="0.35">
      <c r="B70" s="30">
        <f t="shared" si="2"/>
        <v>43</v>
      </c>
      <c r="C70" s="52"/>
      <c r="D70" s="224"/>
      <c r="E70" s="225"/>
      <c r="F70" s="205"/>
      <c r="G70" s="205"/>
      <c r="H70" s="205"/>
      <c r="I70" s="205"/>
      <c r="J70" s="205"/>
      <c r="K70" s="205"/>
      <c r="L70" s="205"/>
      <c r="M70" s="205"/>
      <c r="N70" s="208"/>
      <c r="O70" s="208"/>
      <c r="P70" s="64"/>
      <c r="Q70" s="150"/>
      <c r="R70" s="151"/>
      <c r="S70" s="151"/>
      <c r="T70" s="151"/>
      <c r="U70" s="151"/>
      <c r="V70" s="151"/>
      <c r="W70" s="151"/>
      <c r="X70" s="151"/>
      <c r="Y70" s="151"/>
      <c r="Z70" s="152"/>
    </row>
    <row r="71" spans="2:26" hidden="1" x14ac:dyDescent="0.35">
      <c r="B71" s="30">
        <f t="shared" si="2"/>
        <v>44</v>
      </c>
      <c r="C71" s="52"/>
      <c r="D71" s="224"/>
      <c r="E71" s="225"/>
      <c r="F71" s="205"/>
      <c r="G71" s="205"/>
      <c r="H71" s="205"/>
      <c r="I71" s="205"/>
      <c r="J71" s="205"/>
      <c r="K71" s="205"/>
      <c r="L71" s="205"/>
      <c r="M71" s="205"/>
      <c r="N71" s="208"/>
      <c r="O71" s="208"/>
      <c r="P71" s="64"/>
      <c r="Q71" s="150"/>
      <c r="R71" s="151"/>
      <c r="S71" s="151"/>
      <c r="T71" s="151"/>
      <c r="U71" s="151"/>
      <c r="V71" s="151"/>
      <c r="W71" s="151"/>
      <c r="X71" s="151"/>
      <c r="Y71" s="151"/>
      <c r="Z71" s="152"/>
    </row>
    <row r="72" spans="2:26" hidden="1" x14ac:dyDescent="0.35">
      <c r="B72" s="30">
        <f t="shared" si="2"/>
        <v>45</v>
      </c>
      <c r="C72" s="52"/>
      <c r="D72" s="224"/>
      <c r="E72" s="225"/>
      <c r="F72" s="205"/>
      <c r="G72" s="205"/>
      <c r="H72" s="205"/>
      <c r="I72" s="205"/>
      <c r="J72" s="205"/>
      <c r="K72" s="205"/>
      <c r="L72" s="205"/>
      <c r="M72" s="205"/>
      <c r="N72" s="208"/>
      <c r="O72" s="208"/>
      <c r="P72" s="64"/>
      <c r="Q72" s="150"/>
      <c r="R72" s="151"/>
      <c r="S72" s="151"/>
      <c r="T72" s="151"/>
      <c r="U72" s="151"/>
      <c r="V72" s="151"/>
      <c r="W72" s="151"/>
      <c r="X72" s="151"/>
      <c r="Y72" s="151"/>
      <c r="Z72" s="152"/>
    </row>
    <row r="73" spans="2:26" ht="15" hidden="1" thickBot="1" x14ac:dyDescent="0.4">
      <c r="B73" s="30">
        <f t="shared" si="2"/>
        <v>46</v>
      </c>
      <c r="C73" s="52"/>
      <c r="D73" s="224"/>
      <c r="E73" s="225"/>
      <c r="F73" s="205"/>
      <c r="G73" s="205"/>
      <c r="H73" s="205"/>
      <c r="I73" s="205"/>
      <c r="J73" s="205"/>
      <c r="K73" s="205"/>
      <c r="L73" s="205"/>
      <c r="M73" s="205"/>
      <c r="N73" s="208"/>
      <c r="O73" s="208"/>
      <c r="P73" s="70"/>
      <c r="Q73" s="162"/>
      <c r="R73" s="163"/>
      <c r="S73" s="163"/>
      <c r="T73" s="163"/>
      <c r="U73" s="163"/>
      <c r="V73" s="163"/>
      <c r="W73" s="163"/>
      <c r="X73" s="163"/>
      <c r="Y73" s="163"/>
      <c r="Z73" s="164"/>
    </row>
    <row r="74" spans="2:26" ht="15" thickBot="1" x14ac:dyDescent="0.4">
      <c r="N74" s="210" t="s">
        <v>28</v>
      </c>
      <c r="O74" s="211"/>
      <c r="P74" s="37">
        <f>SUMIF(P60:P73,"Y",N60:O73)</f>
        <v>0</v>
      </c>
    </row>
    <row r="75" spans="2:26" ht="6" customHeight="1" x14ac:dyDescent="0.35"/>
    <row r="77" spans="2:26" ht="17" x14ac:dyDescent="0.4">
      <c r="B77" s="72" t="s">
        <v>19</v>
      </c>
      <c r="C77" s="72"/>
      <c r="D77" s="72"/>
      <c r="E77" s="72"/>
      <c r="F77" s="72"/>
      <c r="G77" s="72"/>
      <c r="H77" s="72"/>
      <c r="I77" s="72"/>
      <c r="J77" s="72"/>
      <c r="K77" s="72"/>
      <c r="L77" s="72"/>
      <c r="M77" s="72"/>
      <c r="N77" s="72"/>
      <c r="O77" s="72"/>
      <c r="P77" s="72"/>
      <c r="Q77" s="72"/>
      <c r="R77" s="72"/>
      <c r="S77" s="72"/>
      <c r="T77" s="72"/>
      <c r="U77" s="72"/>
      <c r="V77" s="72"/>
      <c r="W77" s="72"/>
      <c r="X77" s="72"/>
      <c r="Y77" s="72"/>
      <c r="Z77" s="72"/>
    </row>
    <row r="78" spans="2:26" ht="12" customHeight="1" x14ac:dyDescent="0.35">
      <c r="B78" s="36" t="s">
        <v>344</v>
      </c>
    </row>
    <row r="79" spans="2:26" ht="35.25" customHeight="1" x14ac:dyDescent="0.35">
      <c r="B79" s="218" t="s">
        <v>223</v>
      </c>
      <c r="C79" s="219"/>
      <c r="D79" s="219"/>
      <c r="E79" s="219"/>
      <c r="F79" s="219"/>
      <c r="G79" s="219"/>
      <c r="H79" s="219"/>
      <c r="I79" s="219"/>
      <c r="J79" s="219"/>
      <c r="K79" s="219"/>
      <c r="L79" s="219"/>
      <c r="M79" s="219"/>
      <c r="N79" s="219"/>
      <c r="O79" s="219"/>
      <c r="P79" s="219"/>
      <c r="Q79" s="219"/>
      <c r="R79" s="219"/>
    </row>
    <row r="80" spans="2:26" ht="15.75" customHeight="1" thickBot="1" x14ac:dyDescent="0.4">
      <c r="Q80" s="149" t="s">
        <v>337</v>
      </c>
      <c r="R80" s="149"/>
      <c r="S80" s="149"/>
      <c r="T80" s="149"/>
      <c r="U80" s="149"/>
      <c r="V80" s="149"/>
      <c r="W80" s="149"/>
      <c r="X80" s="149"/>
      <c r="Y80" s="149"/>
      <c r="Z80" s="149"/>
    </row>
    <row r="81" spans="2:29" ht="48.75" customHeight="1" x14ac:dyDescent="0.35">
      <c r="B81" s="1" t="s">
        <v>212</v>
      </c>
      <c r="C81" s="1" t="s">
        <v>4</v>
      </c>
      <c r="D81" s="1" t="s">
        <v>5</v>
      </c>
      <c r="E81" s="1" t="s">
        <v>3</v>
      </c>
      <c r="F81" s="221" t="s">
        <v>1</v>
      </c>
      <c r="G81" s="223"/>
      <c r="H81" s="221" t="s">
        <v>6</v>
      </c>
      <c r="I81" s="222"/>
      <c r="J81" s="223"/>
      <c r="K81" s="1" t="s">
        <v>224</v>
      </c>
      <c r="L81" s="38" t="s">
        <v>225</v>
      </c>
      <c r="M81" s="38" t="s">
        <v>7</v>
      </c>
      <c r="N81" s="220" t="s">
        <v>32</v>
      </c>
      <c r="O81" s="220"/>
      <c r="P81" s="39" t="s">
        <v>33</v>
      </c>
      <c r="Q81" s="33" t="s">
        <v>277</v>
      </c>
      <c r="R81" s="33" t="s">
        <v>226</v>
      </c>
      <c r="S81" s="33" t="s">
        <v>227</v>
      </c>
      <c r="T81" s="169" t="s">
        <v>273</v>
      </c>
      <c r="U81" s="170"/>
      <c r="V81" s="170"/>
      <c r="W81" s="170"/>
      <c r="X81" s="170"/>
      <c r="Y81" s="170"/>
      <c r="Z81" s="158"/>
      <c r="AC81" s="130" t="s">
        <v>282</v>
      </c>
    </row>
    <row r="82" spans="2:29" x14ac:dyDescent="0.35">
      <c r="B82" s="30">
        <f>B73+1</f>
        <v>47</v>
      </c>
      <c r="C82" s="52"/>
      <c r="D82" s="52"/>
      <c r="E82" s="75"/>
      <c r="F82" s="215"/>
      <c r="G82" s="217"/>
      <c r="H82" s="215"/>
      <c r="I82" s="216"/>
      <c r="J82" s="217"/>
      <c r="K82" s="109"/>
      <c r="L82" s="110"/>
      <c r="M82" s="110"/>
      <c r="N82" s="171"/>
      <c r="O82" s="171"/>
      <c r="P82" s="111"/>
      <c r="Q82" s="55" t="s">
        <v>275</v>
      </c>
      <c r="R82" s="67">
        <f>IF(P82&gt;AC82,AC82,P82)</f>
        <v>0</v>
      </c>
      <c r="S82" s="54"/>
      <c r="T82" s="166"/>
      <c r="U82" s="167"/>
      <c r="V82" s="167"/>
      <c r="W82" s="167"/>
      <c r="X82" s="167"/>
      <c r="Y82" s="167"/>
      <c r="Z82" s="161"/>
      <c r="AC82" s="130">
        <f>IF(Q82="Country",155,173)</f>
        <v>155</v>
      </c>
    </row>
    <row r="83" spans="2:29" x14ac:dyDescent="0.35">
      <c r="B83" s="30">
        <f>B82+1</f>
        <v>48</v>
      </c>
      <c r="C83" s="52"/>
      <c r="D83" s="52"/>
      <c r="E83" s="75"/>
      <c r="F83" s="215"/>
      <c r="G83" s="217"/>
      <c r="H83" s="215"/>
      <c r="I83" s="216"/>
      <c r="J83" s="217"/>
      <c r="K83" s="109"/>
      <c r="L83" s="110"/>
      <c r="M83" s="110"/>
      <c r="N83" s="171"/>
      <c r="O83" s="171"/>
      <c r="P83" s="118"/>
      <c r="Q83" s="55" t="s">
        <v>275</v>
      </c>
      <c r="R83" s="67">
        <f>IF(P83&gt;AC83,AC83,P83)</f>
        <v>0</v>
      </c>
      <c r="S83" s="54"/>
      <c r="T83" s="166"/>
      <c r="U83" s="167"/>
      <c r="V83" s="167"/>
      <c r="W83" s="167"/>
      <c r="X83" s="167"/>
      <c r="Y83" s="167"/>
      <c r="Z83" s="161"/>
      <c r="AC83" s="130">
        <f t="shared" ref="AC83:AC95" si="3">IF(Q83="Country",155,173)</f>
        <v>155</v>
      </c>
    </row>
    <row r="84" spans="2:29" x14ac:dyDescent="0.35">
      <c r="B84" s="30">
        <f t="shared" ref="B84:B95" si="4">B83+1</f>
        <v>49</v>
      </c>
      <c r="C84" s="52"/>
      <c r="D84" s="52"/>
      <c r="E84" s="75"/>
      <c r="F84" s="215"/>
      <c r="G84" s="217"/>
      <c r="H84" s="215"/>
      <c r="I84" s="216"/>
      <c r="J84" s="217"/>
      <c r="K84" s="109"/>
      <c r="L84" s="110"/>
      <c r="M84" s="110"/>
      <c r="N84" s="171"/>
      <c r="O84" s="171"/>
      <c r="P84" s="118"/>
      <c r="Q84" s="55" t="s">
        <v>275</v>
      </c>
      <c r="R84" s="67">
        <f t="shared" ref="R84:R95" si="5">IF(P84&gt;AC84,AC84,P84)</f>
        <v>0</v>
      </c>
      <c r="S84" s="54"/>
      <c r="T84" s="166"/>
      <c r="U84" s="167"/>
      <c r="V84" s="167"/>
      <c r="W84" s="167"/>
      <c r="X84" s="167"/>
      <c r="Y84" s="167"/>
      <c r="Z84" s="161"/>
      <c r="AC84" s="130">
        <f t="shared" si="3"/>
        <v>155</v>
      </c>
    </row>
    <row r="85" spans="2:29" hidden="1" x14ac:dyDescent="0.35">
      <c r="B85" s="30">
        <f t="shared" si="4"/>
        <v>50</v>
      </c>
      <c r="C85" s="52"/>
      <c r="D85" s="52"/>
      <c r="E85" s="75"/>
      <c r="F85" s="215"/>
      <c r="G85" s="217"/>
      <c r="H85" s="215"/>
      <c r="I85" s="216"/>
      <c r="J85" s="217"/>
      <c r="K85" s="109"/>
      <c r="L85" s="110"/>
      <c r="M85" s="110"/>
      <c r="N85" s="171"/>
      <c r="O85" s="171"/>
      <c r="P85" s="118"/>
      <c r="Q85" s="55"/>
      <c r="R85" s="67">
        <f t="shared" si="5"/>
        <v>0</v>
      </c>
      <c r="S85" s="54"/>
      <c r="T85" s="166"/>
      <c r="U85" s="167"/>
      <c r="V85" s="167"/>
      <c r="W85" s="167"/>
      <c r="X85" s="167"/>
      <c r="Y85" s="167"/>
      <c r="Z85" s="161"/>
      <c r="AC85" s="130">
        <f t="shared" si="3"/>
        <v>173</v>
      </c>
    </row>
    <row r="86" spans="2:29" hidden="1" x14ac:dyDescent="0.35">
      <c r="B86" s="30">
        <f t="shared" si="4"/>
        <v>51</v>
      </c>
      <c r="C86" s="52"/>
      <c r="D86" s="52"/>
      <c r="E86" s="75"/>
      <c r="F86" s="215"/>
      <c r="G86" s="217"/>
      <c r="H86" s="215"/>
      <c r="I86" s="216"/>
      <c r="J86" s="217"/>
      <c r="K86" s="109"/>
      <c r="L86" s="110"/>
      <c r="M86" s="110"/>
      <c r="N86" s="171"/>
      <c r="O86" s="171"/>
      <c r="P86" s="118"/>
      <c r="Q86" s="55"/>
      <c r="R86" s="67">
        <f t="shared" si="5"/>
        <v>0</v>
      </c>
      <c r="S86" s="54"/>
      <c r="T86" s="166"/>
      <c r="U86" s="167"/>
      <c r="V86" s="167"/>
      <c r="W86" s="167"/>
      <c r="X86" s="167"/>
      <c r="Y86" s="167"/>
      <c r="Z86" s="161"/>
      <c r="AC86" s="130">
        <f t="shared" si="3"/>
        <v>173</v>
      </c>
    </row>
    <row r="87" spans="2:29" hidden="1" x14ac:dyDescent="0.35">
      <c r="B87" s="30">
        <f t="shared" si="4"/>
        <v>52</v>
      </c>
      <c r="C87" s="52"/>
      <c r="D87" s="52"/>
      <c r="E87" s="75"/>
      <c r="F87" s="215"/>
      <c r="G87" s="217"/>
      <c r="H87" s="215"/>
      <c r="I87" s="216"/>
      <c r="J87" s="217"/>
      <c r="K87" s="109"/>
      <c r="L87" s="110"/>
      <c r="M87" s="110"/>
      <c r="N87" s="171"/>
      <c r="O87" s="171"/>
      <c r="P87" s="118"/>
      <c r="Q87" s="55"/>
      <c r="R87" s="67">
        <f t="shared" si="5"/>
        <v>0</v>
      </c>
      <c r="S87" s="54"/>
      <c r="T87" s="166"/>
      <c r="U87" s="167"/>
      <c r="V87" s="167"/>
      <c r="W87" s="167"/>
      <c r="X87" s="167"/>
      <c r="Y87" s="167"/>
      <c r="Z87" s="161"/>
      <c r="AC87" s="130">
        <f t="shared" si="3"/>
        <v>173</v>
      </c>
    </row>
    <row r="88" spans="2:29" hidden="1" x14ac:dyDescent="0.35">
      <c r="B88" s="30">
        <f t="shared" si="4"/>
        <v>53</v>
      </c>
      <c r="C88" s="52"/>
      <c r="D88" s="52"/>
      <c r="E88" s="75"/>
      <c r="F88" s="215"/>
      <c r="G88" s="217"/>
      <c r="H88" s="215"/>
      <c r="I88" s="216"/>
      <c r="J88" s="217"/>
      <c r="K88" s="109"/>
      <c r="L88" s="110"/>
      <c r="M88" s="110"/>
      <c r="N88" s="171"/>
      <c r="O88" s="171"/>
      <c r="P88" s="118"/>
      <c r="Q88" s="55"/>
      <c r="R88" s="67">
        <f t="shared" si="5"/>
        <v>0</v>
      </c>
      <c r="S88" s="54"/>
      <c r="T88" s="166"/>
      <c r="U88" s="167"/>
      <c r="V88" s="167"/>
      <c r="W88" s="167"/>
      <c r="X88" s="167"/>
      <c r="Y88" s="167"/>
      <c r="Z88" s="161"/>
      <c r="AC88" s="130">
        <f t="shared" si="3"/>
        <v>173</v>
      </c>
    </row>
    <row r="89" spans="2:29" hidden="1" x14ac:dyDescent="0.35">
      <c r="B89" s="30">
        <f t="shared" si="4"/>
        <v>54</v>
      </c>
      <c r="C89" s="52"/>
      <c r="D89" s="52"/>
      <c r="E89" s="75"/>
      <c r="F89" s="215"/>
      <c r="G89" s="217"/>
      <c r="H89" s="215"/>
      <c r="I89" s="216"/>
      <c r="J89" s="217"/>
      <c r="K89" s="109"/>
      <c r="L89" s="110"/>
      <c r="M89" s="110"/>
      <c r="N89" s="171"/>
      <c r="O89" s="171"/>
      <c r="P89" s="118"/>
      <c r="Q89" s="55"/>
      <c r="R89" s="67">
        <f t="shared" si="5"/>
        <v>0</v>
      </c>
      <c r="S89" s="54"/>
      <c r="T89" s="166"/>
      <c r="U89" s="167"/>
      <c r="V89" s="167"/>
      <c r="W89" s="167"/>
      <c r="X89" s="167"/>
      <c r="Y89" s="167"/>
      <c r="Z89" s="161"/>
      <c r="AC89" s="130">
        <f t="shared" si="3"/>
        <v>173</v>
      </c>
    </row>
    <row r="90" spans="2:29" hidden="1" x14ac:dyDescent="0.35">
      <c r="B90" s="30">
        <f t="shared" si="4"/>
        <v>55</v>
      </c>
      <c r="C90" s="52"/>
      <c r="D90" s="52"/>
      <c r="E90" s="75"/>
      <c r="F90" s="215"/>
      <c r="G90" s="217"/>
      <c r="H90" s="215"/>
      <c r="I90" s="216"/>
      <c r="J90" s="217"/>
      <c r="K90" s="109"/>
      <c r="L90" s="110"/>
      <c r="M90" s="110"/>
      <c r="N90" s="171"/>
      <c r="O90" s="171"/>
      <c r="P90" s="118"/>
      <c r="Q90" s="55"/>
      <c r="R90" s="67">
        <f t="shared" si="5"/>
        <v>0</v>
      </c>
      <c r="S90" s="54"/>
      <c r="T90" s="166"/>
      <c r="U90" s="167"/>
      <c r="V90" s="167"/>
      <c r="W90" s="167"/>
      <c r="X90" s="167"/>
      <c r="Y90" s="167"/>
      <c r="Z90" s="161"/>
      <c r="AC90" s="130">
        <f t="shared" si="3"/>
        <v>173</v>
      </c>
    </row>
    <row r="91" spans="2:29" hidden="1" x14ac:dyDescent="0.35">
      <c r="B91" s="30">
        <f t="shared" si="4"/>
        <v>56</v>
      </c>
      <c r="C91" s="52"/>
      <c r="D91" s="52"/>
      <c r="E91" s="75"/>
      <c r="F91" s="215"/>
      <c r="G91" s="217"/>
      <c r="H91" s="215"/>
      <c r="I91" s="216"/>
      <c r="J91" s="217"/>
      <c r="K91" s="109"/>
      <c r="L91" s="110"/>
      <c r="M91" s="110"/>
      <c r="N91" s="171"/>
      <c r="O91" s="171"/>
      <c r="P91" s="118"/>
      <c r="Q91" s="55"/>
      <c r="R91" s="67">
        <f t="shared" si="5"/>
        <v>0</v>
      </c>
      <c r="S91" s="54"/>
      <c r="T91" s="166"/>
      <c r="U91" s="167"/>
      <c r="V91" s="167"/>
      <c r="W91" s="167"/>
      <c r="X91" s="167"/>
      <c r="Y91" s="167"/>
      <c r="Z91" s="161"/>
      <c r="AC91" s="130">
        <f t="shared" si="3"/>
        <v>173</v>
      </c>
    </row>
    <row r="92" spans="2:29" hidden="1" x14ac:dyDescent="0.35">
      <c r="B92" s="30">
        <f t="shared" si="4"/>
        <v>57</v>
      </c>
      <c r="C92" s="52"/>
      <c r="D92" s="52"/>
      <c r="E92" s="75"/>
      <c r="F92" s="215"/>
      <c r="G92" s="217"/>
      <c r="H92" s="215"/>
      <c r="I92" s="216"/>
      <c r="J92" s="217"/>
      <c r="K92" s="109"/>
      <c r="L92" s="110"/>
      <c r="M92" s="110"/>
      <c r="N92" s="171"/>
      <c r="O92" s="171"/>
      <c r="P92" s="118"/>
      <c r="Q92" s="55"/>
      <c r="R92" s="67">
        <f t="shared" si="5"/>
        <v>0</v>
      </c>
      <c r="S92" s="54"/>
      <c r="T92" s="166"/>
      <c r="U92" s="167"/>
      <c r="V92" s="167"/>
      <c r="W92" s="167"/>
      <c r="X92" s="167"/>
      <c r="Y92" s="167"/>
      <c r="Z92" s="161"/>
      <c r="AC92" s="130">
        <f t="shared" si="3"/>
        <v>173</v>
      </c>
    </row>
    <row r="93" spans="2:29" hidden="1" x14ac:dyDescent="0.35">
      <c r="B93" s="30">
        <f t="shared" si="4"/>
        <v>58</v>
      </c>
      <c r="C93" s="52"/>
      <c r="D93" s="52"/>
      <c r="E93" s="75"/>
      <c r="F93" s="215"/>
      <c r="G93" s="217"/>
      <c r="H93" s="215"/>
      <c r="I93" s="216"/>
      <c r="J93" s="217"/>
      <c r="K93" s="109"/>
      <c r="L93" s="110"/>
      <c r="M93" s="110"/>
      <c r="N93" s="171"/>
      <c r="O93" s="171"/>
      <c r="P93" s="118"/>
      <c r="Q93" s="55"/>
      <c r="R93" s="67">
        <f t="shared" si="5"/>
        <v>0</v>
      </c>
      <c r="S93" s="54"/>
      <c r="T93" s="166"/>
      <c r="U93" s="167"/>
      <c r="V93" s="167"/>
      <c r="W93" s="167"/>
      <c r="X93" s="167"/>
      <c r="Y93" s="167"/>
      <c r="Z93" s="161"/>
      <c r="AC93" s="130">
        <f t="shared" si="3"/>
        <v>173</v>
      </c>
    </row>
    <row r="94" spans="2:29" hidden="1" x14ac:dyDescent="0.35">
      <c r="B94" s="30">
        <f t="shared" si="4"/>
        <v>59</v>
      </c>
      <c r="C94" s="52"/>
      <c r="D94" s="52"/>
      <c r="E94" s="75"/>
      <c r="F94" s="215"/>
      <c r="G94" s="217"/>
      <c r="H94" s="215"/>
      <c r="I94" s="216"/>
      <c r="J94" s="217"/>
      <c r="K94" s="109"/>
      <c r="L94" s="110"/>
      <c r="M94" s="110"/>
      <c r="N94" s="171"/>
      <c r="O94" s="171"/>
      <c r="P94" s="118"/>
      <c r="Q94" s="55"/>
      <c r="R94" s="67">
        <f t="shared" si="5"/>
        <v>0</v>
      </c>
      <c r="S94" s="54"/>
      <c r="T94" s="166"/>
      <c r="U94" s="167"/>
      <c r="V94" s="167"/>
      <c r="W94" s="167"/>
      <c r="X94" s="167"/>
      <c r="Y94" s="167"/>
      <c r="Z94" s="161"/>
      <c r="AC94" s="130">
        <f t="shared" si="3"/>
        <v>173</v>
      </c>
    </row>
    <row r="95" spans="2:29" hidden="1" x14ac:dyDescent="0.35">
      <c r="B95" s="30">
        <f t="shared" si="4"/>
        <v>60</v>
      </c>
      <c r="C95" s="52"/>
      <c r="D95" s="52"/>
      <c r="E95" s="75"/>
      <c r="F95" s="215"/>
      <c r="G95" s="217"/>
      <c r="H95" s="215"/>
      <c r="I95" s="216"/>
      <c r="J95" s="217"/>
      <c r="K95" s="109"/>
      <c r="L95" s="110"/>
      <c r="M95" s="110"/>
      <c r="N95" s="171"/>
      <c r="O95" s="171"/>
      <c r="P95" s="118"/>
      <c r="Q95" s="55"/>
      <c r="R95" s="67">
        <f t="shared" si="5"/>
        <v>0</v>
      </c>
      <c r="S95" s="54"/>
      <c r="T95" s="166"/>
      <c r="U95" s="167"/>
      <c r="V95" s="167"/>
      <c r="W95" s="167"/>
      <c r="X95" s="167"/>
      <c r="Y95" s="167"/>
      <c r="Z95" s="161"/>
      <c r="AC95" s="130">
        <f t="shared" si="3"/>
        <v>173</v>
      </c>
    </row>
    <row r="96" spans="2:29" ht="15" thickBot="1" x14ac:dyDescent="0.4">
      <c r="P96" s="206" t="s">
        <v>27</v>
      </c>
      <c r="Q96" s="207"/>
      <c r="R96" s="68">
        <f>SUMIF(S82:S95,"Y",R82:R95)</f>
        <v>0</v>
      </c>
    </row>
    <row r="97" spans="2:29" x14ac:dyDescent="0.35"/>
    <row r="98" spans="2:29" ht="17" x14ac:dyDescent="0.4">
      <c r="B98" s="154" t="s">
        <v>228</v>
      </c>
      <c r="C98" s="154"/>
      <c r="D98" s="154"/>
      <c r="E98" s="154"/>
      <c r="F98" s="154"/>
      <c r="G98" s="154"/>
      <c r="H98" s="154"/>
      <c r="I98" s="154"/>
      <c r="J98" s="154"/>
      <c r="K98" s="154"/>
      <c r="L98" s="154"/>
      <c r="M98" s="154"/>
      <c r="N98" s="154"/>
      <c r="O98" s="154"/>
      <c r="P98" s="154"/>
      <c r="Q98" s="154"/>
      <c r="R98" s="154"/>
      <c r="S98" s="154"/>
      <c r="T98" s="154"/>
      <c r="U98" s="154"/>
      <c r="V98" s="154"/>
      <c r="W98" s="154"/>
      <c r="X98" s="154"/>
      <c r="Y98" s="154"/>
      <c r="Z98" s="154"/>
    </row>
    <row r="99" spans="2:29" ht="15" thickBot="1" x14ac:dyDescent="0.4">
      <c r="M99" s="149" t="s">
        <v>337</v>
      </c>
      <c r="N99" s="149"/>
      <c r="O99" s="149"/>
      <c r="P99" s="149"/>
      <c r="Q99" s="149"/>
      <c r="R99" s="149"/>
      <c r="S99" s="149"/>
      <c r="T99" s="149"/>
      <c r="U99" s="149"/>
      <c r="V99" s="149"/>
      <c r="W99" s="149"/>
      <c r="X99" s="149"/>
      <c r="Y99" s="149"/>
      <c r="Z99" s="149"/>
    </row>
    <row r="100" spans="2:29" ht="41.25" customHeight="1" x14ac:dyDescent="0.35">
      <c r="B100" s="1" t="s">
        <v>212</v>
      </c>
      <c r="C100" s="1" t="s">
        <v>0</v>
      </c>
      <c r="D100" s="76" t="s">
        <v>336</v>
      </c>
      <c r="E100" s="212" t="s">
        <v>335</v>
      </c>
      <c r="F100" s="212"/>
      <c r="G100" s="212"/>
      <c r="H100" s="212"/>
      <c r="I100" s="58" t="s">
        <v>274</v>
      </c>
      <c r="J100" s="2" t="s">
        <v>20</v>
      </c>
      <c r="K100" s="2" t="s">
        <v>21</v>
      </c>
      <c r="L100" s="2" t="s">
        <v>22</v>
      </c>
      <c r="M100" s="33" t="s">
        <v>277</v>
      </c>
      <c r="N100" s="33" t="s">
        <v>231</v>
      </c>
      <c r="O100" s="33" t="s">
        <v>229</v>
      </c>
      <c r="P100" s="33" t="s">
        <v>230</v>
      </c>
      <c r="Q100" s="33" t="s">
        <v>232</v>
      </c>
      <c r="R100" s="33" t="s">
        <v>227</v>
      </c>
      <c r="S100" s="168" t="s">
        <v>273</v>
      </c>
      <c r="T100" s="159"/>
      <c r="U100" s="159"/>
      <c r="V100" s="159"/>
      <c r="W100" s="159"/>
      <c r="X100" s="159"/>
      <c r="Y100" s="159"/>
      <c r="Z100" s="160"/>
      <c r="AA100" s="137" t="s">
        <v>278</v>
      </c>
      <c r="AB100" s="137" t="s">
        <v>279</v>
      </c>
      <c r="AC100" s="137" t="s">
        <v>280</v>
      </c>
    </row>
    <row r="101" spans="2:29" x14ac:dyDescent="0.35">
      <c r="B101" s="30">
        <f>B95+1</f>
        <v>61</v>
      </c>
      <c r="C101" s="107"/>
      <c r="D101" s="114"/>
      <c r="E101" s="153"/>
      <c r="F101" s="153"/>
      <c r="G101" s="153"/>
      <c r="H101" s="153"/>
      <c r="I101" s="77"/>
      <c r="J101" s="108"/>
      <c r="K101" s="108"/>
      <c r="L101" s="108"/>
      <c r="M101" s="55"/>
      <c r="N101" s="67">
        <f>IF(J101&gt;AA101,AA101,J101)</f>
        <v>0</v>
      </c>
      <c r="O101" s="67">
        <f>IF(K101&gt;AB101,AB101,K101)</f>
        <v>0</v>
      </c>
      <c r="P101" s="67">
        <f>IF(L101&gt;AC101,AC101,L101)</f>
        <v>0</v>
      </c>
      <c r="Q101" s="40">
        <f>SUM(N101:P101)</f>
        <v>0</v>
      </c>
      <c r="R101" s="54"/>
      <c r="S101" s="150"/>
      <c r="T101" s="151"/>
      <c r="U101" s="151"/>
      <c r="V101" s="151"/>
      <c r="W101" s="151"/>
      <c r="X101" s="151"/>
      <c r="Y101" s="151"/>
      <c r="Z101" s="152"/>
      <c r="AA101" s="137">
        <f>IF(M101="Country",31.15,34.75)</f>
        <v>34.75</v>
      </c>
      <c r="AB101" s="137">
        <f>IF(M101="Country",35.55,39.1)</f>
        <v>39.1</v>
      </c>
      <c r="AC101" s="137">
        <f>IF(M101="Country",61.3,66.65)</f>
        <v>66.650000000000006</v>
      </c>
    </row>
    <row r="102" spans="2:29" x14ac:dyDescent="0.35">
      <c r="B102" s="30">
        <f>B101+1</f>
        <v>62</v>
      </c>
      <c r="C102" s="107"/>
      <c r="D102" s="114"/>
      <c r="E102" s="153"/>
      <c r="F102" s="153"/>
      <c r="G102" s="153"/>
      <c r="H102" s="153"/>
      <c r="I102" s="77"/>
      <c r="J102" s="108"/>
      <c r="K102" s="108"/>
      <c r="L102" s="108"/>
      <c r="M102" s="55"/>
      <c r="N102" s="67">
        <f t="shared" ref="N102:N122" si="6">IF(J102&gt;AA102,AA102,J102)</f>
        <v>0</v>
      </c>
      <c r="O102" s="67">
        <f t="shared" ref="O102:O122" si="7">IF(K102&gt;AB102,AB102,K102)</f>
        <v>0</v>
      </c>
      <c r="P102" s="67">
        <f t="shared" ref="P102:P122" si="8">IF(L102&gt;AC102,AC102,L102)</f>
        <v>0</v>
      </c>
      <c r="Q102" s="40">
        <f t="shared" ref="Q102:Q122" si="9">SUM(N102:P102)</f>
        <v>0</v>
      </c>
      <c r="R102" s="54"/>
      <c r="S102" s="150"/>
      <c r="T102" s="151"/>
      <c r="U102" s="151"/>
      <c r="V102" s="151"/>
      <c r="W102" s="151"/>
      <c r="X102" s="151"/>
      <c r="Y102" s="151"/>
      <c r="Z102" s="152"/>
      <c r="AA102" s="137">
        <f t="shared" ref="AA102:AA122" si="10">IF(M102="Country",31.15,34.75)</f>
        <v>34.75</v>
      </c>
      <c r="AB102" s="137">
        <f t="shared" ref="AB102:AB122" si="11">IF(M102="Country",35.55,39.1)</f>
        <v>39.1</v>
      </c>
      <c r="AC102" s="137">
        <f t="shared" ref="AC102:AC122" si="12">IF(M102="Country",61.3,66.65)</f>
        <v>66.650000000000006</v>
      </c>
    </row>
    <row r="103" spans="2:29" x14ac:dyDescent="0.35">
      <c r="B103" s="30">
        <f t="shared" ref="B103:B122" si="13">B102+1</f>
        <v>63</v>
      </c>
      <c r="C103" s="107"/>
      <c r="D103" s="114"/>
      <c r="E103" s="153"/>
      <c r="F103" s="153"/>
      <c r="G103" s="153"/>
      <c r="H103" s="153"/>
      <c r="I103" s="77"/>
      <c r="J103" s="108"/>
      <c r="K103" s="108"/>
      <c r="L103" s="108"/>
      <c r="M103" s="55"/>
      <c r="N103" s="67">
        <f t="shared" si="6"/>
        <v>0</v>
      </c>
      <c r="O103" s="67">
        <f t="shared" si="7"/>
        <v>0</v>
      </c>
      <c r="P103" s="67">
        <f t="shared" si="8"/>
        <v>0</v>
      </c>
      <c r="Q103" s="40">
        <f t="shared" si="9"/>
        <v>0</v>
      </c>
      <c r="R103" s="54"/>
      <c r="S103" s="150"/>
      <c r="T103" s="151"/>
      <c r="U103" s="151"/>
      <c r="V103" s="151"/>
      <c r="W103" s="151"/>
      <c r="X103" s="151"/>
      <c r="Y103" s="151"/>
      <c r="Z103" s="152"/>
      <c r="AA103" s="137">
        <f t="shared" si="10"/>
        <v>34.75</v>
      </c>
      <c r="AB103" s="137">
        <f t="shared" si="11"/>
        <v>39.1</v>
      </c>
      <c r="AC103" s="137">
        <f t="shared" si="12"/>
        <v>66.650000000000006</v>
      </c>
    </row>
    <row r="104" spans="2:29" x14ac:dyDescent="0.35">
      <c r="B104" s="30">
        <f t="shared" si="13"/>
        <v>64</v>
      </c>
      <c r="C104" s="107"/>
      <c r="D104" s="114"/>
      <c r="E104" s="153"/>
      <c r="F104" s="153"/>
      <c r="G104" s="153"/>
      <c r="H104" s="153"/>
      <c r="I104" s="77"/>
      <c r="J104" s="108"/>
      <c r="K104" s="108"/>
      <c r="L104" s="108"/>
      <c r="M104" s="55"/>
      <c r="N104" s="67">
        <f t="shared" si="6"/>
        <v>0</v>
      </c>
      <c r="O104" s="67">
        <f t="shared" si="7"/>
        <v>0</v>
      </c>
      <c r="P104" s="67">
        <f t="shared" si="8"/>
        <v>0</v>
      </c>
      <c r="Q104" s="40">
        <f t="shared" si="9"/>
        <v>0</v>
      </c>
      <c r="R104" s="54"/>
      <c r="S104" s="150"/>
      <c r="T104" s="151"/>
      <c r="U104" s="151"/>
      <c r="V104" s="151"/>
      <c r="W104" s="151"/>
      <c r="X104" s="151"/>
      <c r="Y104" s="151"/>
      <c r="Z104" s="152"/>
      <c r="AA104" s="137">
        <f t="shared" si="10"/>
        <v>34.75</v>
      </c>
      <c r="AB104" s="137">
        <f t="shared" si="11"/>
        <v>39.1</v>
      </c>
      <c r="AC104" s="137">
        <f t="shared" si="12"/>
        <v>66.650000000000006</v>
      </c>
    </row>
    <row r="105" spans="2:29" x14ac:dyDescent="0.35">
      <c r="B105" s="30">
        <f t="shared" si="13"/>
        <v>65</v>
      </c>
      <c r="C105" s="107"/>
      <c r="D105" s="114"/>
      <c r="E105" s="153"/>
      <c r="F105" s="153"/>
      <c r="G105" s="153"/>
      <c r="H105" s="153"/>
      <c r="I105" s="77"/>
      <c r="J105" s="108"/>
      <c r="K105" s="108"/>
      <c r="L105" s="108"/>
      <c r="M105" s="55"/>
      <c r="N105" s="67">
        <f t="shared" ref="N105:N112" si="14">IF(J105&gt;AA105,AA105,J105)</f>
        <v>0</v>
      </c>
      <c r="O105" s="67">
        <f t="shared" ref="O105:O112" si="15">IF(K105&gt;AB105,AB105,K105)</f>
        <v>0</v>
      </c>
      <c r="P105" s="67">
        <f t="shared" ref="P105:P112" si="16">IF(L105&gt;AC105,AC105,L105)</f>
        <v>0</v>
      </c>
      <c r="Q105" s="40">
        <f t="shared" ref="Q105:Q112" si="17">SUM(N105:P105)</f>
        <v>0</v>
      </c>
      <c r="R105" s="54"/>
      <c r="S105" s="150"/>
      <c r="T105" s="151"/>
      <c r="U105" s="151"/>
      <c r="V105" s="151"/>
      <c r="W105" s="151"/>
      <c r="X105" s="151"/>
      <c r="Y105" s="151"/>
      <c r="Z105" s="152"/>
      <c r="AA105" s="137">
        <f t="shared" si="10"/>
        <v>34.75</v>
      </c>
      <c r="AB105" s="137">
        <f t="shared" si="11"/>
        <v>39.1</v>
      </c>
      <c r="AC105" s="137">
        <f t="shared" si="12"/>
        <v>66.650000000000006</v>
      </c>
    </row>
    <row r="106" spans="2:29" x14ac:dyDescent="0.35">
      <c r="B106" s="30">
        <f t="shared" si="13"/>
        <v>66</v>
      </c>
      <c r="C106" s="107"/>
      <c r="D106" s="114"/>
      <c r="E106" s="153"/>
      <c r="F106" s="153"/>
      <c r="G106" s="153"/>
      <c r="H106" s="153"/>
      <c r="I106" s="77"/>
      <c r="J106" s="108"/>
      <c r="K106" s="108"/>
      <c r="L106" s="108"/>
      <c r="M106" s="55"/>
      <c r="N106" s="67">
        <f t="shared" si="14"/>
        <v>0</v>
      </c>
      <c r="O106" s="67">
        <f t="shared" si="15"/>
        <v>0</v>
      </c>
      <c r="P106" s="67">
        <f t="shared" si="16"/>
        <v>0</v>
      </c>
      <c r="Q106" s="40">
        <f t="shared" si="17"/>
        <v>0</v>
      </c>
      <c r="R106" s="54"/>
      <c r="S106" s="150"/>
      <c r="T106" s="151"/>
      <c r="U106" s="151"/>
      <c r="V106" s="151"/>
      <c r="W106" s="151"/>
      <c r="X106" s="151"/>
      <c r="Y106" s="151"/>
      <c r="Z106" s="152"/>
      <c r="AA106" s="137">
        <f t="shared" si="10"/>
        <v>34.75</v>
      </c>
      <c r="AB106" s="137">
        <f t="shared" si="11"/>
        <v>39.1</v>
      </c>
      <c r="AC106" s="137">
        <f t="shared" si="12"/>
        <v>66.650000000000006</v>
      </c>
    </row>
    <row r="107" spans="2:29" x14ac:dyDescent="0.35">
      <c r="B107" s="30">
        <f t="shared" si="13"/>
        <v>67</v>
      </c>
      <c r="C107" s="107"/>
      <c r="D107" s="114"/>
      <c r="E107" s="153"/>
      <c r="F107" s="153"/>
      <c r="G107" s="153"/>
      <c r="H107" s="153"/>
      <c r="I107" s="77"/>
      <c r="J107" s="108"/>
      <c r="K107" s="108"/>
      <c r="L107" s="108"/>
      <c r="M107" s="55"/>
      <c r="N107" s="67">
        <f t="shared" si="14"/>
        <v>0</v>
      </c>
      <c r="O107" s="67">
        <f t="shared" si="15"/>
        <v>0</v>
      </c>
      <c r="P107" s="67">
        <f t="shared" si="16"/>
        <v>0</v>
      </c>
      <c r="Q107" s="40">
        <f t="shared" si="17"/>
        <v>0</v>
      </c>
      <c r="R107" s="54"/>
      <c r="S107" s="150"/>
      <c r="T107" s="151"/>
      <c r="U107" s="151"/>
      <c r="V107" s="151"/>
      <c r="W107" s="151"/>
      <c r="X107" s="151"/>
      <c r="Y107" s="151"/>
      <c r="Z107" s="152"/>
      <c r="AA107" s="137">
        <f t="shared" si="10"/>
        <v>34.75</v>
      </c>
      <c r="AB107" s="137">
        <f t="shared" si="11"/>
        <v>39.1</v>
      </c>
      <c r="AC107" s="137">
        <f t="shared" si="12"/>
        <v>66.650000000000006</v>
      </c>
    </row>
    <row r="108" spans="2:29" x14ac:dyDescent="0.35">
      <c r="B108" s="30">
        <f t="shared" si="13"/>
        <v>68</v>
      </c>
      <c r="C108" s="107"/>
      <c r="D108" s="114"/>
      <c r="E108" s="153"/>
      <c r="F108" s="153"/>
      <c r="G108" s="153"/>
      <c r="H108" s="153"/>
      <c r="I108" s="77"/>
      <c r="J108" s="108"/>
      <c r="K108" s="108"/>
      <c r="L108" s="108"/>
      <c r="M108" s="55"/>
      <c r="N108" s="67">
        <f t="shared" si="14"/>
        <v>0</v>
      </c>
      <c r="O108" s="67">
        <f t="shared" si="15"/>
        <v>0</v>
      </c>
      <c r="P108" s="67">
        <f t="shared" si="16"/>
        <v>0</v>
      </c>
      <c r="Q108" s="40">
        <f t="shared" si="17"/>
        <v>0</v>
      </c>
      <c r="R108" s="54"/>
      <c r="S108" s="150"/>
      <c r="T108" s="151"/>
      <c r="U108" s="151"/>
      <c r="V108" s="151"/>
      <c r="W108" s="151"/>
      <c r="X108" s="151"/>
      <c r="Y108" s="151"/>
      <c r="Z108" s="152"/>
      <c r="AA108" s="137">
        <f t="shared" si="10"/>
        <v>34.75</v>
      </c>
      <c r="AB108" s="137">
        <f t="shared" si="11"/>
        <v>39.1</v>
      </c>
      <c r="AC108" s="137">
        <f t="shared" si="12"/>
        <v>66.650000000000006</v>
      </c>
    </row>
    <row r="109" spans="2:29" x14ac:dyDescent="0.35">
      <c r="B109" s="30">
        <f t="shared" si="13"/>
        <v>69</v>
      </c>
      <c r="C109" s="107"/>
      <c r="D109" s="114"/>
      <c r="E109" s="153"/>
      <c r="F109" s="153"/>
      <c r="G109" s="153"/>
      <c r="H109" s="153"/>
      <c r="I109" s="77"/>
      <c r="J109" s="108"/>
      <c r="K109" s="108"/>
      <c r="L109" s="108"/>
      <c r="M109" s="55"/>
      <c r="N109" s="67">
        <f t="shared" si="14"/>
        <v>0</v>
      </c>
      <c r="O109" s="67">
        <f t="shared" si="15"/>
        <v>0</v>
      </c>
      <c r="P109" s="67">
        <f t="shared" si="16"/>
        <v>0</v>
      </c>
      <c r="Q109" s="40">
        <f t="shared" si="17"/>
        <v>0</v>
      </c>
      <c r="R109" s="54"/>
      <c r="S109" s="150"/>
      <c r="T109" s="151"/>
      <c r="U109" s="151"/>
      <c r="V109" s="151"/>
      <c r="W109" s="151"/>
      <c r="X109" s="151"/>
      <c r="Y109" s="151"/>
      <c r="Z109" s="152"/>
      <c r="AA109" s="137">
        <f t="shared" si="10"/>
        <v>34.75</v>
      </c>
      <c r="AB109" s="137">
        <f t="shared" si="11"/>
        <v>39.1</v>
      </c>
      <c r="AC109" s="137">
        <f t="shared" si="12"/>
        <v>66.650000000000006</v>
      </c>
    </row>
    <row r="110" spans="2:29" x14ac:dyDescent="0.35">
      <c r="B110" s="30">
        <f t="shared" si="13"/>
        <v>70</v>
      </c>
      <c r="C110" s="107"/>
      <c r="D110" s="114"/>
      <c r="E110" s="153"/>
      <c r="F110" s="153"/>
      <c r="G110" s="153"/>
      <c r="H110" s="153"/>
      <c r="I110" s="77"/>
      <c r="J110" s="108"/>
      <c r="K110" s="108"/>
      <c r="L110" s="108"/>
      <c r="M110" s="55"/>
      <c r="N110" s="67">
        <f t="shared" si="14"/>
        <v>0</v>
      </c>
      <c r="O110" s="67">
        <f t="shared" si="15"/>
        <v>0</v>
      </c>
      <c r="P110" s="67">
        <f t="shared" si="16"/>
        <v>0</v>
      </c>
      <c r="Q110" s="40">
        <f t="shared" si="17"/>
        <v>0</v>
      </c>
      <c r="R110" s="54"/>
      <c r="S110" s="150"/>
      <c r="T110" s="151"/>
      <c r="U110" s="151"/>
      <c r="V110" s="151"/>
      <c r="W110" s="151"/>
      <c r="X110" s="151"/>
      <c r="Y110" s="151"/>
      <c r="Z110" s="152"/>
      <c r="AA110" s="137">
        <f t="shared" si="10"/>
        <v>34.75</v>
      </c>
      <c r="AB110" s="137">
        <f t="shared" si="11"/>
        <v>39.1</v>
      </c>
      <c r="AC110" s="137">
        <f t="shared" si="12"/>
        <v>66.650000000000006</v>
      </c>
    </row>
    <row r="111" spans="2:29" x14ac:dyDescent="0.35">
      <c r="B111" s="30">
        <f t="shared" si="13"/>
        <v>71</v>
      </c>
      <c r="C111" s="107"/>
      <c r="D111" s="114"/>
      <c r="E111" s="153"/>
      <c r="F111" s="153"/>
      <c r="G111" s="153"/>
      <c r="H111" s="153"/>
      <c r="I111" s="77"/>
      <c r="J111" s="108"/>
      <c r="K111" s="108"/>
      <c r="L111" s="108"/>
      <c r="M111" s="55"/>
      <c r="N111" s="67">
        <f t="shared" si="14"/>
        <v>0</v>
      </c>
      <c r="O111" s="67">
        <f t="shared" si="15"/>
        <v>0</v>
      </c>
      <c r="P111" s="67">
        <f t="shared" si="16"/>
        <v>0</v>
      </c>
      <c r="Q111" s="40">
        <f t="shared" si="17"/>
        <v>0</v>
      </c>
      <c r="R111" s="54"/>
      <c r="S111" s="150"/>
      <c r="T111" s="151"/>
      <c r="U111" s="151"/>
      <c r="V111" s="151"/>
      <c r="W111" s="151"/>
      <c r="X111" s="151"/>
      <c r="Y111" s="151"/>
      <c r="Z111" s="152"/>
      <c r="AA111" s="137">
        <f t="shared" si="10"/>
        <v>34.75</v>
      </c>
      <c r="AB111" s="137">
        <f t="shared" si="11"/>
        <v>39.1</v>
      </c>
      <c r="AC111" s="137">
        <f t="shared" si="12"/>
        <v>66.650000000000006</v>
      </c>
    </row>
    <row r="112" spans="2:29" x14ac:dyDescent="0.35">
      <c r="B112" s="30">
        <f t="shared" si="13"/>
        <v>72</v>
      </c>
      <c r="C112" s="107"/>
      <c r="D112" s="114"/>
      <c r="E112" s="153"/>
      <c r="F112" s="153"/>
      <c r="G112" s="153"/>
      <c r="H112" s="153"/>
      <c r="I112" s="77"/>
      <c r="J112" s="108"/>
      <c r="K112" s="108"/>
      <c r="L112" s="108"/>
      <c r="M112" s="55"/>
      <c r="N112" s="67">
        <f t="shared" si="14"/>
        <v>0</v>
      </c>
      <c r="O112" s="67">
        <f t="shared" si="15"/>
        <v>0</v>
      </c>
      <c r="P112" s="67">
        <f t="shared" si="16"/>
        <v>0</v>
      </c>
      <c r="Q112" s="40">
        <f t="shared" si="17"/>
        <v>0</v>
      </c>
      <c r="R112" s="54"/>
      <c r="S112" s="150"/>
      <c r="T112" s="151"/>
      <c r="U112" s="151"/>
      <c r="V112" s="151"/>
      <c r="W112" s="151"/>
      <c r="X112" s="151"/>
      <c r="Y112" s="151"/>
      <c r="Z112" s="152"/>
      <c r="AA112" s="137">
        <f t="shared" si="10"/>
        <v>34.75</v>
      </c>
      <c r="AB112" s="137">
        <f t="shared" si="11"/>
        <v>39.1</v>
      </c>
      <c r="AC112" s="137">
        <f t="shared" si="12"/>
        <v>66.650000000000006</v>
      </c>
    </row>
    <row r="113" spans="2:29" x14ac:dyDescent="0.35">
      <c r="B113" s="30">
        <f t="shared" si="13"/>
        <v>73</v>
      </c>
      <c r="C113" s="107"/>
      <c r="D113" s="114"/>
      <c r="E113" s="153"/>
      <c r="F113" s="153"/>
      <c r="G113" s="153"/>
      <c r="H113" s="153"/>
      <c r="I113" s="77"/>
      <c r="J113" s="108"/>
      <c r="K113" s="108"/>
      <c r="L113" s="108"/>
      <c r="M113" s="55"/>
      <c r="N113" s="67">
        <f t="shared" si="6"/>
        <v>0</v>
      </c>
      <c r="O113" s="67">
        <f t="shared" si="7"/>
        <v>0</v>
      </c>
      <c r="P113" s="67">
        <f t="shared" si="8"/>
        <v>0</v>
      </c>
      <c r="Q113" s="40">
        <f t="shared" si="9"/>
        <v>0</v>
      </c>
      <c r="R113" s="54"/>
      <c r="S113" s="150"/>
      <c r="T113" s="151"/>
      <c r="U113" s="151"/>
      <c r="V113" s="151"/>
      <c r="W113" s="151"/>
      <c r="X113" s="151"/>
      <c r="Y113" s="151"/>
      <c r="Z113" s="152"/>
      <c r="AA113" s="137">
        <f t="shared" si="10"/>
        <v>34.75</v>
      </c>
      <c r="AB113" s="137">
        <f t="shared" si="11"/>
        <v>39.1</v>
      </c>
      <c r="AC113" s="137">
        <f t="shared" si="12"/>
        <v>66.650000000000006</v>
      </c>
    </row>
    <row r="114" spans="2:29" x14ac:dyDescent="0.35">
      <c r="B114" s="30">
        <f t="shared" si="13"/>
        <v>74</v>
      </c>
      <c r="C114" s="107"/>
      <c r="D114" s="114"/>
      <c r="E114" s="153"/>
      <c r="F114" s="153"/>
      <c r="G114" s="153"/>
      <c r="H114" s="153"/>
      <c r="I114" s="77"/>
      <c r="J114" s="108"/>
      <c r="K114" s="108"/>
      <c r="L114" s="108"/>
      <c r="M114" s="55"/>
      <c r="N114" s="67">
        <f t="shared" si="6"/>
        <v>0</v>
      </c>
      <c r="O114" s="67">
        <f t="shared" si="7"/>
        <v>0</v>
      </c>
      <c r="P114" s="67">
        <f t="shared" si="8"/>
        <v>0</v>
      </c>
      <c r="Q114" s="40">
        <f t="shared" si="9"/>
        <v>0</v>
      </c>
      <c r="R114" s="54"/>
      <c r="S114" s="150"/>
      <c r="T114" s="151"/>
      <c r="U114" s="151"/>
      <c r="V114" s="151"/>
      <c r="W114" s="151"/>
      <c r="X114" s="151"/>
      <c r="Y114" s="151"/>
      <c r="Z114" s="152"/>
      <c r="AA114" s="137">
        <f t="shared" si="10"/>
        <v>34.75</v>
      </c>
      <c r="AB114" s="137">
        <f t="shared" si="11"/>
        <v>39.1</v>
      </c>
      <c r="AC114" s="137">
        <f t="shared" si="12"/>
        <v>66.650000000000006</v>
      </c>
    </row>
    <row r="115" spans="2:29" x14ac:dyDescent="0.35">
      <c r="B115" s="30">
        <f t="shared" si="13"/>
        <v>75</v>
      </c>
      <c r="C115" s="107"/>
      <c r="D115" s="114"/>
      <c r="E115" s="153"/>
      <c r="F115" s="153"/>
      <c r="G115" s="153"/>
      <c r="H115" s="153"/>
      <c r="I115" s="77"/>
      <c r="J115" s="108"/>
      <c r="K115" s="108"/>
      <c r="L115" s="108"/>
      <c r="M115" s="55"/>
      <c r="N115" s="67">
        <f t="shared" si="6"/>
        <v>0</v>
      </c>
      <c r="O115" s="67">
        <f t="shared" si="7"/>
        <v>0</v>
      </c>
      <c r="P115" s="67">
        <f t="shared" si="8"/>
        <v>0</v>
      </c>
      <c r="Q115" s="40">
        <f t="shared" si="9"/>
        <v>0</v>
      </c>
      <c r="R115" s="54"/>
      <c r="S115" s="150"/>
      <c r="T115" s="151"/>
      <c r="U115" s="151"/>
      <c r="V115" s="151"/>
      <c r="W115" s="151"/>
      <c r="X115" s="151"/>
      <c r="Y115" s="151"/>
      <c r="Z115" s="152"/>
      <c r="AA115" s="137">
        <f t="shared" si="10"/>
        <v>34.75</v>
      </c>
      <c r="AB115" s="137">
        <f t="shared" si="11"/>
        <v>39.1</v>
      </c>
      <c r="AC115" s="137">
        <f t="shared" si="12"/>
        <v>66.650000000000006</v>
      </c>
    </row>
    <row r="116" spans="2:29" x14ac:dyDescent="0.35">
      <c r="B116" s="30">
        <f t="shared" si="13"/>
        <v>76</v>
      </c>
      <c r="C116" s="107"/>
      <c r="D116" s="114"/>
      <c r="E116" s="153"/>
      <c r="F116" s="153"/>
      <c r="G116" s="153"/>
      <c r="H116" s="153"/>
      <c r="I116" s="77"/>
      <c r="J116" s="108"/>
      <c r="K116" s="108"/>
      <c r="L116" s="108"/>
      <c r="M116" s="55"/>
      <c r="N116" s="67">
        <f t="shared" si="6"/>
        <v>0</v>
      </c>
      <c r="O116" s="67">
        <f t="shared" si="7"/>
        <v>0</v>
      </c>
      <c r="P116" s="67">
        <f t="shared" si="8"/>
        <v>0</v>
      </c>
      <c r="Q116" s="40">
        <f t="shared" si="9"/>
        <v>0</v>
      </c>
      <c r="R116" s="54"/>
      <c r="S116" s="150"/>
      <c r="T116" s="151"/>
      <c r="U116" s="151"/>
      <c r="V116" s="151"/>
      <c r="W116" s="151"/>
      <c r="X116" s="151"/>
      <c r="Y116" s="151"/>
      <c r="Z116" s="152"/>
      <c r="AA116" s="137">
        <f t="shared" si="10"/>
        <v>34.75</v>
      </c>
      <c r="AB116" s="137">
        <f t="shared" si="11"/>
        <v>39.1</v>
      </c>
      <c r="AC116" s="137">
        <f t="shared" si="12"/>
        <v>66.650000000000006</v>
      </c>
    </row>
    <row r="117" spans="2:29" x14ac:dyDescent="0.35">
      <c r="B117" s="30">
        <f t="shared" si="13"/>
        <v>77</v>
      </c>
      <c r="C117" s="107"/>
      <c r="D117" s="114"/>
      <c r="E117" s="153"/>
      <c r="F117" s="153"/>
      <c r="G117" s="153"/>
      <c r="H117" s="153"/>
      <c r="I117" s="77"/>
      <c r="J117" s="108"/>
      <c r="K117" s="108"/>
      <c r="L117" s="108"/>
      <c r="M117" s="55"/>
      <c r="N117" s="67">
        <f t="shared" si="6"/>
        <v>0</v>
      </c>
      <c r="O117" s="67">
        <f t="shared" si="7"/>
        <v>0</v>
      </c>
      <c r="P117" s="67">
        <f t="shared" si="8"/>
        <v>0</v>
      </c>
      <c r="Q117" s="40">
        <f t="shared" si="9"/>
        <v>0</v>
      </c>
      <c r="R117" s="54"/>
      <c r="S117" s="150"/>
      <c r="T117" s="151"/>
      <c r="U117" s="151"/>
      <c r="V117" s="151"/>
      <c r="W117" s="151"/>
      <c r="X117" s="151"/>
      <c r="Y117" s="151"/>
      <c r="Z117" s="152"/>
      <c r="AA117" s="137">
        <f t="shared" si="10"/>
        <v>34.75</v>
      </c>
      <c r="AB117" s="137">
        <f t="shared" si="11"/>
        <v>39.1</v>
      </c>
      <c r="AC117" s="137">
        <f t="shared" si="12"/>
        <v>66.650000000000006</v>
      </c>
    </row>
    <row r="118" spans="2:29" x14ac:dyDescent="0.35">
      <c r="B118" s="30">
        <f t="shared" si="13"/>
        <v>78</v>
      </c>
      <c r="C118" s="107"/>
      <c r="D118" s="114"/>
      <c r="E118" s="153"/>
      <c r="F118" s="153"/>
      <c r="G118" s="153"/>
      <c r="H118" s="153"/>
      <c r="I118" s="77"/>
      <c r="J118" s="108"/>
      <c r="K118" s="108"/>
      <c r="L118" s="108"/>
      <c r="M118" s="55"/>
      <c r="N118" s="67">
        <f t="shared" si="6"/>
        <v>0</v>
      </c>
      <c r="O118" s="67">
        <f t="shared" si="7"/>
        <v>0</v>
      </c>
      <c r="P118" s="67">
        <f t="shared" si="8"/>
        <v>0</v>
      </c>
      <c r="Q118" s="40">
        <f t="shared" si="9"/>
        <v>0</v>
      </c>
      <c r="R118" s="54"/>
      <c r="S118" s="150"/>
      <c r="T118" s="151"/>
      <c r="U118" s="151"/>
      <c r="V118" s="151"/>
      <c r="W118" s="151"/>
      <c r="X118" s="151"/>
      <c r="Y118" s="151"/>
      <c r="Z118" s="152"/>
      <c r="AA118" s="137">
        <f t="shared" si="10"/>
        <v>34.75</v>
      </c>
      <c r="AB118" s="137">
        <f t="shared" si="11"/>
        <v>39.1</v>
      </c>
      <c r="AC118" s="137">
        <f t="shared" si="12"/>
        <v>66.650000000000006</v>
      </c>
    </row>
    <row r="119" spans="2:29" x14ac:dyDescent="0.35">
      <c r="B119" s="30">
        <f t="shared" si="13"/>
        <v>79</v>
      </c>
      <c r="C119" s="107"/>
      <c r="D119" s="114"/>
      <c r="E119" s="153"/>
      <c r="F119" s="153"/>
      <c r="G119" s="153"/>
      <c r="H119" s="153"/>
      <c r="I119" s="77"/>
      <c r="J119" s="108"/>
      <c r="K119" s="108"/>
      <c r="L119" s="108"/>
      <c r="M119" s="55"/>
      <c r="N119" s="67">
        <f t="shared" si="6"/>
        <v>0</v>
      </c>
      <c r="O119" s="67">
        <f t="shared" si="7"/>
        <v>0</v>
      </c>
      <c r="P119" s="67">
        <f t="shared" si="8"/>
        <v>0</v>
      </c>
      <c r="Q119" s="40">
        <f t="shared" si="9"/>
        <v>0</v>
      </c>
      <c r="R119" s="54"/>
      <c r="S119" s="150"/>
      <c r="T119" s="151"/>
      <c r="U119" s="151"/>
      <c r="V119" s="151"/>
      <c r="W119" s="151"/>
      <c r="X119" s="151"/>
      <c r="Y119" s="151"/>
      <c r="Z119" s="152"/>
      <c r="AA119" s="137">
        <f t="shared" si="10"/>
        <v>34.75</v>
      </c>
      <c r="AB119" s="137">
        <f t="shared" si="11"/>
        <v>39.1</v>
      </c>
      <c r="AC119" s="137">
        <f t="shared" si="12"/>
        <v>66.650000000000006</v>
      </c>
    </row>
    <row r="120" spans="2:29" ht="15" thickBot="1" x14ac:dyDescent="0.4">
      <c r="B120" s="30">
        <f t="shared" si="13"/>
        <v>80</v>
      </c>
      <c r="C120" s="107"/>
      <c r="D120" s="114"/>
      <c r="E120" s="153"/>
      <c r="F120" s="153"/>
      <c r="G120" s="153"/>
      <c r="H120" s="153"/>
      <c r="I120" s="77"/>
      <c r="J120" s="108"/>
      <c r="K120" s="108"/>
      <c r="L120" s="108"/>
      <c r="M120" s="55"/>
      <c r="N120" s="67">
        <f t="shared" si="6"/>
        <v>0</v>
      </c>
      <c r="O120" s="67">
        <f t="shared" si="7"/>
        <v>0</v>
      </c>
      <c r="P120" s="67">
        <f t="shared" si="8"/>
        <v>0</v>
      </c>
      <c r="Q120" s="40">
        <f t="shared" si="9"/>
        <v>0</v>
      </c>
      <c r="R120" s="54"/>
      <c r="S120" s="150"/>
      <c r="T120" s="151"/>
      <c r="U120" s="151"/>
      <c r="V120" s="151"/>
      <c r="W120" s="151"/>
      <c r="X120" s="151"/>
      <c r="Y120" s="151"/>
      <c r="Z120" s="152"/>
      <c r="AA120" s="137">
        <f t="shared" si="10"/>
        <v>34.75</v>
      </c>
      <c r="AB120" s="137">
        <f t="shared" si="11"/>
        <v>39.1</v>
      </c>
      <c r="AC120" s="137">
        <f t="shared" si="12"/>
        <v>66.650000000000006</v>
      </c>
    </row>
    <row r="121" spans="2:29" hidden="1" x14ac:dyDescent="0.35">
      <c r="B121" s="30">
        <f t="shared" si="13"/>
        <v>81</v>
      </c>
      <c r="C121" s="107"/>
      <c r="D121" s="114"/>
      <c r="E121" s="153"/>
      <c r="F121" s="153"/>
      <c r="G121" s="153"/>
      <c r="H121" s="153"/>
      <c r="I121" s="77"/>
      <c r="J121" s="108"/>
      <c r="K121" s="108"/>
      <c r="L121" s="108"/>
      <c r="M121" s="55"/>
      <c r="N121" s="67">
        <f t="shared" si="6"/>
        <v>0</v>
      </c>
      <c r="O121" s="67">
        <f t="shared" si="7"/>
        <v>0</v>
      </c>
      <c r="P121" s="67">
        <f t="shared" si="8"/>
        <v>0</v>
      </c>
      <c r="Q121" s="40">
        <f t="shared" si="9"/>
        <v>0</v>
      </c>
      <c r="R121" s="54"/>
      <c r="S121" s="150"/>
      <c r="T121" s="151"/>
      <c r="U121" s="151"/>
      <c r="V121" s="151"/>
      <c r="W121" s="151"/>
      <c r="X121" s="151"/>
      <c r="Y121" s="151"/>
      <c r="Z121" s="152"/>
      <c r="AA121" s="137">
        <f t="shared" si="10"/>
        <v>34.75</v>
      </c>
      <c r="AB121" s="137">
        <f t="shared" si="11"/>
        <v>39.1</v>
      </c>
      <c r="AC121" s="137">
        <f t="shared" si="12"/>
        <v>66.650000000000006</v>
      </c>
    </row>
    <row r="122" spans="2:29" ht="15" hidden="1" thickBot="1" x14ac:dyDescent="0.4">
      <c r="B122" s="30">
        <f t="shared" si="13"/>
        <v>82</v>
      </c>
      <c r="C122" s="107"/>
      <c r="D122" s="114"/>
      <c r="E122" s="153"/>
      <c r="F122" s="153"/>
      <c r="G122" s="153"/>
      <c r="H122" s="153"/>
      <c r="I122" s="77"/>
      <c r="J122" s="108"/>
      <c r="K122" s="108"/>
      <c r="L122" s="108"/>
      <c r="M122" s="55"/>
      <c r="N122" s="67">
        <f t="shared" si="6"/>
        <v>0</v>
      </c>
      <c r="O122" s="67">
        <f t="shared" si="7"/>
        <v>0</v>
      </c>
      <c r="P122" s="67">
        <f t="shared" si="8"/>
        <v>0</v>
      </c>
      <c r="Q122" s="40">
        <f t="shared" si="9"/>
        <v>0</v>
      </c>
      <c r="R122" s="54"/>
      <c r="S122" s="150"/>
      <c r="T122" s="151"/>
      <c r="U122" s="151"/>
      <c r="V122" s="151"/>
      <c r="W122" s="151"/>
      <c r="X122" s="151"/>
      <c r="Y122" s="151"/>
      <c r="Z122" s="152"/>
      <c r="AA122" s="137">
        <f t="shared" si="10"/>
        <v>34.75</v>
      </c>
      <c r="AB122" s="137">
        <f t="shared" si="11"/>
        <v>39.1</v>
      </c>
      <c r="AC122" s="137">
        <f t="shared" si="12"/>
        <v>66.650000000000006</v>
      </c>
    </row>
    <row r="123" spans="2:29" ht="15" thickBot="1" x14ac:dyDescent="0.4">
      <c r="N123" s="210" t="s">
        <v>28</v>
      </c>
      <c r="O123" s="211"/>
      <c r="P123" s="37">
        <f>SUMIF(R101:R122,"Y",Q101:Q122)</f>
        <v>0</v>
      </c>
    </row>
    <row r="124" spans="2:29" ht="8.25" customHeight="1" x14ac:dyDescent="0.35"/>
    <row r="125" spans="2:29" ht="17" x14ac:dyDescent="0.4">
      <c r="B125" s="154" t="s">
        <v>23</v>
      </c>
      <c r="C125" s="154"/>
      <c r="D125" s="154"/>
      <c r="E125" s="154"/>
      <c r="F125" s="154"/>
      <c r="G125" s="154"/>
      <c r="H125" s="154"/>
      <c r="I125" s="154"/>
      <c r="J125" s="154"/>
      <c r="K125" s="154"/>
      <c r="L125" s="154"/>
      <c r="M125" s="154"/>
      <c r="N125" s="154"/>
      <c r="O125" s="154"/>
      <c r="P125" s="154"/>
      <c r="Q125" s="154"/>
      <c r="R125" s="154"/>
      <c r="S125" s="154"/>
      <c r="T125" s="154"/>
      <c r="U125" s="154"/>
      <c r="V125" s="154"/>
      <c r="W125" s="154"/>
      <c r="X125" s="154"/>
      <c r="Y125" s="154"/>
      <c r="Z125" s="154"/>
    </row>
    <row r="126" spans="2:29" ht="15" thickBot="1" x14ac:dyDescent="0.4">
      <c r="P126" s="149" t="s">
        <v>337</v>
      </c>
      <c r="Q126" s="149"/>
      <c r="R126" s="149"/>
      <c r="S126" s="149"/>
      <c r="T126" s="149"/>
      <c r="U126" s="149"/>
      <c r="V126" s="149"/>
      <c r="W126" s="149"/>
      <c r="X126" s="149"/>
      <c r="Y126" s="149"/>
      <c r="Z126" s="149"/>
    </row>
    <row r="127" spans="2:29" ht="30" customHeight="1" x14ac:dyDescent="0.35">
      <c r="B127" s="1" t="s">
        <v>212</v>
      </c>
      <c r="C127" s="1" t="s">
        <v>0</v>
      </c>
      <c r="D127" s="214" t="s">
        <v>24</v>
      </c>
      <c r="E127" s="214"/>
      <c r="F127" s="214"/>
      <c r="G127" s="212" t="s">
        <v>25</v>
      </c>
      <c r="H127" s="212"/>
      <c r="I127" s="212"/>
      <c r="J127" s="212"/>
      <c r="K127" s="212"/>
      <c r="L127" s="212"/>
      <c r="M127" s="212"/>
      <c r="N127" s="212" t="s">
        <v>2</v>
      </c>
      <c r="O127" s="213"/>
      <c r="P127" s="63" t="s">
        <v>281</v>
      </c>
      <c r="Q127" s="33" t="s">
        <v>227</v>
      </c>
      <c r="R127" s="158" t="s">
        <v>273</v>
      </c>
      <c r="S127" s="159"/>
      <c r="T127" s="159"/>
      <c r="U127" s="159"/>
      <c r="V127" s="159"/>
      <c r="W127" s="159"/>
      <c r="X127" s="159"/>
      <c r="Y127" s="159"/>
      <c r="Z127" s="160"/>
    </row>
    <row r="128" spans="2:29" x14ac:dyDescent="0.35">
      <c r="B128" s="30">
        <f>B122+1</f>
        <v>83</v>
      </c>
      <c r="C128" s="52"/>
      <c r="D128" s="205"/>
      <c r="E128" s="205"/>
      <c r="F128" s="205"/>
      <c r="G128" s="205"/>
      <c r="H128" s="205"/>
      <c r="I128" s="205"/>
      <c r="J128" s="205"/>
      <c r="K128" s="205"/>
      <c r="L128" s="205"/>
      <c r="M128" s="205"/>
      <c r="N128" s="208"/>
      <c r="O128" s="209"/>
      <c r="P128" s="115">
        <f>IF(N128&gt;24.5,24.5,N128)</f>
        <v>0</v>
      </c>
      <c r="Q128" s="54"/>
      <c r="R128" s="161"/>
      <c r="S128" s="151"/>
      <c r="T128" s="151"/>
      <c r="U128" s="151"/>
      <c r="V128" s="151"/>
      <c r="W128" s="151"/>
      <c r="X128" s="151"/>
      <c r="Y128" s="151"/>
      <c r="Z128" s="152"/>
    </row>
    <row r="129" spans="2:26" x14ac:dyDescent="0.35">
      <c r="B129" s="30">
        <f>B128+1</f>
        <v>84</v>
      </c>
      <c r="C129" s="52"/>
      <c r="D129" s="205"/>
      <c r="E129" s="205"/>
      <c r="F129" s="205"/>
      <c r="G129" s="205"/>
      <c r="H129" s="205"/>
      <c r="I129" s="205"/>
      <c r="J129" s="205"/>
      <c r="K129" s="205"/>
      <c r="L129" s="205"/>
      <c r="M129" s="205"/>
      <c r="N129" s="208"/>
      <c r="O129" s="209"/>
      <c r="P129" s="115">
        <f t="shared" ref="P129:P133" si="18">IF(N129&gt;24.5,24.5,N129)</f>
        <v>0</v>
      </c>
      <c r="Q129" s="54"/>
      <c r="R129" s="161"/>
      <c r="S129" s="151"/>
      <c r="T129" s="151"/>
      <c r="U129" s="151"/>
      <c r="V129" s="151"/>
      <c r="W129" s="151"/>
      <c r="X129" s="151"/>
      <c r="Y129" s="151"/>
      <c r="Z129" s="152"/>
    </row>
    <row r="130" spans="2:26" x14ac:dyDescent="0.35">
      <c r="B130" s="30">
        <f t="shared" ref="B130:B133" si="19">B129+1</f>
        <v>85</v>
      </c>
      <c r="C130" s="52"/>
      <c r="D130" s="205"/>
      <c r="E130" s="205"/>
      <c r="F130" s="205"/>
      <c r="G130" s="205"/>
      <c r="H130" s="205"/>
      <c r="I130" s="205"/>
      <c r="J130" s="205"/>
      <c r="K130" s="205"/>
      <c r="L130" s="205"/>
      <c r="M130" s="205"/>
      <c r="N130" s="208"/>
      <c r="O130" s="209"/>
      <c r="P130" s="115">
        <f t="shared" si="18"/>
        <v>0</v>
      </c>
      <c r="Q130" s="54"/>
      <c r="R130" s="161"/>
      <c r="S130" s="151"/>
      <c r="T130" s="151"/>
      <c r="U130" s="151"/>
      <c r="V130" s="151"/>
      <c r="W130" s="151"/>
      <c r="X130" s="151"/>
      <c r="Y130" s="151"/>
      <c r="Z130" s="152"/>
    </row>
    <row r="131" spans="2:26" x14ac:dyDescent="0.35">
      <c r="B131" s="30">
        <f t="shared" si="19"/>
        <v>86</v>
      </c>
      <c r="C131" s="52"/>
      <c r="D131" s="205"/>
      <c r="E131" s="205"/>
      <c r="F131" s="205"/>
      <c r="G131" s="205"/>
      <c r="H131" s="205"/>
      <c r="I131" s="205"/>
      <c r="J131" s="205"/>
      <c r="K131" s="205"/>
      <c r="L131" s="205"/>
      <c r="M131" s="205"/>
      <c r="N131" s="208"/>
      <c r="O131" s="209"/>
      <c r="P131" s="115">
        <f t="shared" si="18"/>
        <v>0</v>
      </c>
      <c r="Q131" s="54"/>
      <c r="R131" s="161"/>
      <c r="S131" s="151"/>
      <c r="T131" s="151"/>
      <c r="U131" s="151"/>
      <c r="V131" s="151"/>
      <c r="W131" s="151"/>
      <c r="X131" s="151"/>
      <c r="Y131" s="151"/>
      <c r="Z131" s="152"/>
    </row>
    <row r="132" spans="2:26" x14ac:dyDescent="0.35">
      <c r="B132" s="30">
        <f t="shared" si="19"/>
        <v>87</v>
      </c>
      <c r="C132" s="52"/>
      <c r="D132" s="205"/>
      <c r="E132" s="205"/>
      <c r="F132" s="205"/>
      <c r="G132" s="205"/>
      <c r="H132" s="205"/>
      <c r="I132" s="205"/>
      <c r="J132" s="205"/>
      <c r="K132" s="205"/>
      <c r="L132" s="205"/>
      <c r="M132" s="205"/>
      <c r="N132" s="208"/>
      <c r="O132" s="209"/>
      <c r="P132" s="115">
        <f t="shared" si="18"/>
        <v>0</v>
      </c>
      <c r="Q132" s="54"/>
      <c r="R132" s="161"/>
      <c r="S132" s="151"/>
      <c r="T132" s="151"/>
      <c r="U132" s="151"/>
      <c r="V132" s="151"/>
      <c r="W132" s="151"/>
      <c r="X132" s="151"/>
      <c r="Y132" s="151"/>
      <c r="Z132" s="152"/>
    </row>
    <row r="133" spans="2:26" ht="15" hidden="1" thickBot="1" x14ac:dyDescent="0.4">
      <c r="B133" s="30">
        <f t="shared" si="19"/>
        <v>88</v>
      </c>
      <c r="C133" s="52"/>
      <c r="D133" s="205"/>
      <c r="E133" s="205"/>
      <c r="F133" s="205"/>
      <c r="G133" s="205"/>
      <c r="H133" s="205"/>
      <c r="I133" s="205"/>
      <c r="J133" s="205"/>
      <c r="K133" s="205"/>
      <c r="L133" s="205"/>
      <c r="M133" s="205"/>
      <c r="N133" s="208"/>
      <c r="O133" s="209"/>
      <c r="P133" s="115">
        <f t="shared" si="18"/>
        <v>0</v>
      </c>
      <c r="Q133" s="71"/>
      <c r="R133" s="165"/>
      <c r="S133" s="163"/>
      <c r="T133" s="163"/>
      <c r="U133" s="163"/>
      <c r="V133" s="163"/>
      <c r="W133" s="163"/>
      <c r="X133" s="163"/>
      <c r="Y133" s="163"/>
      <c r="Z133" s="164"/>
    </row>
    <row r="134" spans="2:26" ht="15" thickBot="1" x14ac:dyDescent="0.4">
      <c r="N134" s="206" t="s">
        <v>26</v>
      </c>
      <c r="O134" s="207"/>
      <c r="P134" s="37">
        <f>SUMIF(Q128:Q133,"Y",P128:P133)</f>
        <v>0</v>
      </c>
    </row>
    <row r="135" spans="2:26" ht="9.75" customHeight="1" x14ac:dyDescent="0.35"/>
    <row r="136" spans="2:26" ht="17" x14ac:dyDescent="0.4">
      <c r="B136" s="154" t="s">
        <v>30</v>
      </c>
      <c r="C136" s="154"/>
      <c r="D136" s="154"/>
      <c r="E136" s="154"/>
      <c r="F136" s="154"/>
      <c r="G136" s="154"/>
      <c r="H136" s="154"/>
      <c r="I136" s="154"/>
      <c r="J136" s="154"/>
      <c r="K136" s="154"/>
      <c r="L136" s="154"/>
      <c r="M136" s="154"/>
      <c r="N136" s="154"/>
      <c r="O136" s="154"/>
      <c r="P136" s="154"/>
      <c r="Q136" s="154"/>
      <c r="R136" s="154"/>
      <c r="S136" s="154"/>
      <c r="T136" s="154"/>
      <c r="U136" s="154"/>
      <c r="V136" s="154"/>
      <c r="W136" s="154"/>
      <c r="X136" s="154"/>
      <c r="Y136" s="154"/>
      <c r="Z136" s="154"/>
    </row>
    <row r="137" spans="2:26" x14ac:dyDescent="0.35">
      <c r="B137" s="184" t="s">
        <v>339</v>
      </c>
      <c r="C137" s="184"/>
      <c r="D137" s="184"/>
      <c r="E137" s="184"/>
      <c r="F137" s="184"/>
      <c r="G137" s="184"/>
      <c r="H137" s="184"/>
      <c r="I137" s="184"/>
      <c r="J137" s="184"/>
      <c r="K137" s="184"/>
      <c r="L137" s="184"/>
      <c r="M137" s="184"/>
      <c r="N137" s="184"/>
      <c r="O137" s="184"/>
      <c r="P137" s="184"/>
      <c r="Q137" s="184"/>
      <c r="R137" s="184"/>
    </row>
    <row r="138" spans="2:26" x14ac:dyDescent="0.35">
      <c r="B138" s="184"/>
      <c r="C138" s="184"/>
      <c r="D138" s="184"/>
      <c r="E138" s="184"/>
      <c r="F138" s="184"/>
      <c r="G138" s="184"/>
      <c r="H138" s="184"/>
      <c r="I138" s="184"/>
      <c r="J138" s="184"/>
      <c r="K138" s="184"/>
      <c r="L138" s="184"/>
      <c r="M138" s="184"/>
      <c r="N138" s="184"/>
      <c r="O138" s="184"/>
      <c r="P138" s="184"/>
      <c r="Q138" s="184"/>
      <c r="R138" s="184"/>
      <c r="U138" s="7"/>
    </row>
    <row r="139" spans="2:26" x14ac:dyDescent="0.35">
      <c r="B139" s="6"/>
      <c r="C139" s="6"/>
      <c r="D139" s="9"/>
      <c r="E139" s="10"/>
      <c r="F139" s="11"/>
      <c r="G139" s="6"/>
      <c r="H139" s="6"/>
      <c r="I139" s="6"/>
      <c r="J139" s="11"/>
      <c r="K139" s="6"/>
      <c r="L139" s="6"/>
      <c r="M139" s="6"/>
      <c r="N139" s="6"/>
      <c r="O139" s="6"/>
      <c r="P139" s="6"/>
      <c r="Q139" s="6"/>
      <c r="R139" s="6"/>
      <c r="U139" s="7"/>
    </row>
    <row r="140" spans="2:26" x14ac:dyDescent="0.35">
      <c r="B140" s="41"/>
      <c r="C140" s="41"/>
      <c r="D140" s="187"/>
      <c r="E140" s="187"/>
      <c r="F140" s="187"/>
      <c r="G140" s="187"/>
      <c r="H140" s="42"/>
      <c r="I140" s="41"/>
      <c r="J140" s="43"/>
      <c r="K140" s="41"/>
      <c r="L140" s="41"/>
      <c r="M140" s="41"/>
      <c r="N140" s="41"/>
      <c r="O140" s="41"/>
      <c r="P140" s="41"/>
      <c r="Q140" s="41"/>
      <c r="R140" s="41"/>
      <c r="U140" s="7"/>
    </row>
    <row r="141" spans="2:26" ht="15" thickBot="1" x14ac:dyDescent="0.4">
      <c r="B141" s="185" t="s">
        <v>234</v>
      </c>
      <c r="C141" s="185"/>
      <c r="D141" s="188"/>
      <c r="E141" s="188"/>
      <c r="F141" s="188"/>
      <c r="G141" s="188"/>
      <c r="H141" s="42"/>
      <c r="I141" s="6"/>
      <c r="J141" s="12" t="s">
        <v>31</v>
      </c>
      <c r="K141" s="12"/>
      <c r="L141" s="44"/>
      <c r="M141" s="6"/>
      <c r="N141" s="12" t="s">
        <v>235</v>
      </c>
      <c r="O141" s="6"/>
      <c r="P141" s="189"/>
      <c r="Q141" s="189"/>
      <c r="R141" s="6"/>
      <c r="U141" s="7"/>
    </row>
    <row r="142" spans="2:26" x14ac:dyDescent="0.35">
      <c r="B142" s="13"/>
      <c r="C142" s="13"/>
      <c r="D142" s="45"/>
      <c r="E142" s="45"/>
      <c r="F142" s="45"/>
      <c r="G142" s="45"/>
      <c r="H142" s="45"/>
      <c r="I142" s="6"/>
      <c r="J142" s="12"/>
      <c r="K142" s="12"/>
      <c r="L142" s="46"/>
      <c r="M142" s="6"/>
      <c r="N142" s="12"/>
      <c r="O142" s="6"/>
      <c r="P142" s="29"/>
      <c r="Q142" s="29"/>
      <c r="R142" s="6"/>
      <c r="U142" s="7"/>
    </row>
    <row r="143" spans="2:26" ht="22.5" customHeight="1" x14ac:dyDescent="0.35">
      <c r="B143" s="185" t="s">
        <v>236</v>
      </c>
      <c r="C143" s="185"/>
      <c r="D143" s="185"/>
      <c r="E143" s="186" t="str">
        <f>IF(T143=TRUE,"I hereby confirm that the information I have provided is true and correct.","The electronic approval box can be used if you would like to approve the request via this method.")</f>
        <v>The electronic approval box can be used if you would like to approve the request via this method.</v>
      </c>
      <c r="F143" s="186"/>
      <c r="G143" s="186"/>
      <c r="H143" s="186"/>
      <c r="I143" s="186"/>
      <c r="J143" s="186"/>
      <c r="K143" s="186"/>
      <c r="L143" s="186"/>
      <c r="M143" s="186"/>
      <c r="N143" s="13"/>
      <c r="O143" s="13"/>
      <c r="P143" s="13"/>
      <c r="Q143" s="13"/>
      <c r="R143" s="6"/>
      <c r="T143" s="65" t="b">
        <v>0</v>
      </c>
      <c r="U143" s="7"/>
    </row>
    <row r="144" spans="2:26" x14ac:dyDescent="0.35">
      <c r="B144" s="13"/>
      <c r="C144" s="13"/>
      <c r="D144" s="47"/>
      <c r="E144" s="47"/>
      <c r="F144" s="47"/>
      <c r="G144" s="47"/>
      <c r="H144" s="47"/>
      <c r="I144" s="6"/>
      <c r="J144" s="12"/>
      <c r="K144" s="12"/>
      <c r="L144" s="13"/>
      <c r="M144" s="13"/>
      <c r="N144" s="13"/>
      <c r="O144" s="13"/>
      <c r="P144" s="13"/>
      <c r="Q144" s="13"/>
      <c r="R144" s="6"/>
      <c r="U144" s="7"/>
    </row>
    <row r="145" spans="2:26" x14ac:dyDescent="0.35"/>
    <row r="146" spans="2:26" ht="17" x14ac:dyDescent="0.4">
      <c r="B146" s="154" t="s">
        <v>8</v>
      </c>
      <c r="C146" s="154"/>
      <c r="D146" s="154"/>
      <c r="E146" s="154"/>
      <c r="F146" s="154"/>
      <c r="G146" s="154"/>
      <c r="H146" s="154"/>
      <c r="I146" s="154"/>
      <c r="J146" s="154"/>
      <c r="K146" s="154"/>
      <c r="L146" s="154"/>
      <c r="M146" s="154"/>
      <c r="N146" s="154"/>
      <c r="O146" s="154"/>
      <c r="P146" s="154"/>
      <c r="Q146" s="154"/>
      <c r="R146" s="154"/>
      <c r="S146" s="154"/>
      <c r="T146" s="154"/>
      <c r="U146" s="154"/>
      <c r="V146" s="154"/>
      <c r="W146" s="154"/>
      <c r="X146" s="154"/>
      <c r="Y146" s="154"/>
      <c r="Z146" s="154"/>
    </row>
    <row r="147" spans="2:26" x14ac:dyDescent="0.35"/>
    <row r="148" spans="2:26" ht="15" thickBot="1" x14ac:dyDescent="0.4">
      <c r="B148" s="173" t="s">
        <v>351</v>
      </c>
      <c r="C148" s="173"/>
      <c r="D148" s="173" t="s">
        <v>9</v>
      </c>
      <c r="E148" s="173"/>
      <c r="F148" s="3" t="s">
        <v>10</v>
      </c>
      <c r="G148" s="129" t="s">
        <v>348</v>
      </c>
      <c r="I148" s="69" t="s">
        <v>16</v>
      </c>
      <c r="K148" s="69"/>
      <c r="L148" s="69"/>
      <c r="M148" s="69"/>
      <c r="N148" s="69"/>
      <c r="O148" s="69"/>
      <c r="P148" s="69"/>
      <c r="Q148" s="69"/>
    </row>
    <row r="149" spans="2:26" x14ac:dyDescent="0.35">
      <c r="B149" s="182" t="s">
        <v>350</v>
      </c>
      <c r="C149" s="182"/>
      <c r="D149" s="182" t="s">
        <v>349</v>
      </c>
      <c r="E149" s="182"/>
      <c r="F149" s="116">
        <f>T56</f>
        <v>0</v>
      </c>
      <c r="G149" s="126">
        <f>Q56</f>
        <v>0</v>
      </c>
      <c r="H149" s="125"/>
      <c r="I149" s="190"/>
      <c r="J149" s="191"/>
      <c r="K149" s="191"/>
      <c r="L149" s="191"/>
      <c r="M149" s="191"/>
      <c r="N149" s="191"/>
      <c r="O149" s="191"/>
      <c r="P149" s="191"/>
      <c r="Q149" s="191"/>
      <c r="R149" s="191"/>
      <c r="S149" s="191"/>
      <c r="T149" s="191"/>
      <c r="U149" s="191"/>
      <c r="V149" s="191"/>
      <c r="W149" s="191"/>
      <c r="X149" s="191"/>
      <c r="Y149" s="191"/>
      <c r="Z149" s="192"/>
    </row>
    <row r="150" spans="2:26" ht="14.5" customHeight="1" x14ac:dyDescent="0.35">
      <c r="B150" s="199" t="s">
        <v>352</v>
      </c>
      <c r="C150" s="200"/>
      <c r="D150" s="182" t="s">
        <v>11</v>
      </c>
      <c r="E150" s="182"/>
      <c r="F150" s="116">
        <f>R96</f>
        <v>0</v>
      </c>
      <c r="G150" s="127"/>
      <c r="H150" s="125"/>
      <c r="I150" s="193"/>
      <c r="J150" s="194"/>
      <c r="K150" s="194"/>
      <c r="L150" s="194"/>
      <c r="M150" s="194"/>
      <c r="N150" s="194"/>
      <c r="O150" s="194"/>
      <c r="P150" s="194"/>
      <c r="Q150" s="194"/>
      <c r="R150" s="194"/>
      <c r="S150" s="194"/>
      <c r="T150" s="194"/>
      <c r="U150" s="194"/>
      <c r="V150" s="194"/>
      <c r="W150" s="194"/>
      <c r="X150" s="194"/>
      <c r="Y150" s="194"/>
      <c r="Z150" s="195"/>
    </row>
    <row r="151" spans="2:26" x14ac:dyDescent="0.35">
      <c r="B151" s="201"/>
      <c r="C151" s="202"/>
      <c r="D151" s="182" t="s">
        <v>12</v>
      </c>
      <c r="E151" s="182"/>
      <c r="F151" s="116">
        <f>P123</f>
        <v>0</v>
      </c>
      <c r="G151" s="127"/>
      <c r="H151" s="125"/>
      <c r="I151" s="193"/>
      <c r="J151" s="194"/>
      <c r="K151" s="194"/>
      <c r="L151" s="194"/>
      <c r="M151" s="194"/>
      <c r="N151" s="194"/>
      <c r="O151" s="194"/>
      <c r="P151" s="194"/>
      <c r="Q151" s="194"/>
      <c r="R151" s="194"/>
      <c r="S151" s="194"/>
      <c r="T151" s="194"/>
      <c r="U151" s="194"/>
      <c r="V151" s="194"/>
      <c r="W151" s="194"/>
      <c r="X151" s="194"/>
      <c r="Y151" s="194"/>
      <c r="Z151" s="195"/>
    </row>
    <row r="152" spans="2:26" x14ac:dyDescent="0.35">
      <c r="B152" s="203"/>
      <c r="C152" s="204"/>
      <c r="D152" s="182" t="s">
        <v>13</v>
      </c>
      <c r="E152" s="182"/>
      <c r="F152" s="116">
        <f>P134+P74</f>
        <v>0</v>
      </c>
      <c r="G152" s="127"/>
      <c r="H152" s="125"/>
      <c r="I152" s="193"/>
      <c r="J152" s="194"/>
      <c r="K152" s="194"/>
      <c r="L152" s="194"/>
      <c r="M152" s="194"/>
      <c r="N152" s="194"/>
      <c r="O152" s="194"/>
      <c r="P152" s="194"/>
      <c r="Q152" s="194"/>
      <c r="R152" s="194"/>
      <c r="S152" s="194"/>
      <c r="T152" s="194"/>
      <c r="U152" s="194"/>
      <c r="V152" s="194"/>
      <c r="W152" s="194"/>
      <c r="X152" s="194"/>
      <c r="Y152" s="194"/>
      <c r="Z152" s="195"/>
    </row>
    <row r="153" spans="2:26" ht="15" thickBot="1" x14ac:dyDescent="0.4">
      <c r="B153" s="183" t="s">
        <v>14</v>
      </c>
      <c r="C153" s="183"/>
      <c r="D153" s="183"/>
      <c r="E153" s="183"/>
      <c r="F153" s="119">
        <f>SUM(F150:F152)</f>
        <v>0</v>
      </c>
      <c r="G153" s="128"/>
      <c r="H153" s="125"/>
      <c r="I153" s="196"/>
      <c r="J153" s="197"/>
      <c r="K153" s="197"/>
      <c r="L153" s="197"/>
      <c r="M153" s="197"/>
      <c r="N153" s="197"/>
      <c r="O153" s="197"/>
      <c r="P153" s="197"/>
      <c r="Q153" s="197"/>
      <c r="R153" s="197"/>
      <c r="S153" s="197"/>
      <c r="T153" s="197"/>
      <c r="U153" s="197"/>
      <c r="V153" s="197"/>
      <c r="W153" s="197"/>
      <c r="X153" s="197"/>
      <c r="Y153" s="197"/>
      <c r="Z153" s="198"/>
    </row>
    <row r="154" spans="2:26" ht="7.5" customHeight="1" x14ac:dyDescent="0.35"/>
    <row r="155" spans="2:26" x14ac:dyDescent="0.35">
      <c r="B155" s="174" t="s">
        <v>15</v>
      </c>
      <c r="C155" s="174"/>
      <c r="D155" s="174"/>
      <c r="E155" s="174"/>
      <c r="F155" s="174"/>
      <c r="G155" s="174"/>
      <c r="H155" s="174"/>
      <c r="I155" s="174"/>
      <c r="J155" s="174"/>
      <c r="K155" s="174"/>
    </row>
    <row r="156" spans="2:26" ht="21" customHeight="1" x14ac:dyDescent="0.35">
      <c r="B156" s="173" t="s">
        <v>237</v>
      </c>
      <c r="C156" s="173"/>
      <c r="D156" s="173" t="s">
        <v>345</v>
      </c>
      <c r="E156" s="173"/>
      <c r="F156" s="173" t="s">
        <v>238</v>
      </c>
      <c r="G156" s="173"/>
      <c r="H156" s="173" t="s">
        <v>346</v>
      </c>
      <c r="I156" s="173"/>
      <c r="J156" s="173" t="s">
        <v>353</v>
      </c>
      <c r="K156" s="173"/>
    </row>
    <row r="157" spans="2:26" x14ac:dyDescent="0.35">
      <c r="B157" s="181"/>
      <c r="C157" s="181"/>
      <c r="D157" s="175"/>
      <c r="E157" s="176"/>
      <c r="F157" s="175"/>
      <c r="G157" s="176"/>
      <c r="H157" s="177"/>
      <c r="I157" s="178"/>
      <c r="J157" s="179"/>
      <c r="K157" s="180"/>
    </row>
    <row r="158" spans="2:26" ht="6.75" customHeight="1" x14ac:dyDescent="0.35"/>
  </sheetData>
  <sheetProtection algorithmName="SHA-512" hashValue="ErpvEfSnP/Eufr8rsb9rYO8c5XoP8sV/2saBXpT1V4vGl9ewqIKb5fYTpEmz3Cu7FPEoiFjq6ZMV8PGRNUy/5w==" saltValue="MAyQN8vCTfp/jdeAhugl+w==" spinCount="100000" sheet="1" selectLockedCells="1"/>
  <mergeCells count="355">
    <mergeCell ref="B18:C18"/>
    <mergeCell ref="H3:O6"/>
    <mergeCell ref="I16:K16"/>
    <mergeCell ref="L16:O16"/>
    <mergeCell ref="B8:R9"/>
    <mergeCell ref="C14:E14"/>
    <mergeCell ref="I14:K14"/>
    <mergeCell ref="L14:O14"/>
    <mergeCell ref="C15:E15"/>
    <mergeCell ref="I15:K15"/>
    <mergeCell ref="L15:O15"/>
    <mergeCell ref="C13:D13"/>
    <mergeCell ref="E13:H13"/>
    <mergeCell ref="I13:K13"/>
    <mergeCell ref="L13:O13"/>
    <mergeCell ref="B11:Z11"/>
    <mergeCell ref="S13:U15"/>
    <mergeCell ref="W13:Y15"/>
    <mergeCell ref="N23:O23"/>
    <mergeCell ref="N24:O24"/>
    <mergeCell ref="N25:O25"/>
    <mergeCell ref="N26:O26"/>
    <mergeCell ref="N27:O27"/>
    <mergeCell ref="N28:O28"/>
    <mergeCell ref="N29:O29"/>
    <mergeCell ref="F29:M29"/>
    <mergeCell ref="F30:M30"/>
    <mergeCell ref="F23:M23"/>
    <mergeCell ref="F24:M24"/>
    <mergeCell ref="F25:M25"/>
    <mergeCell ref="F26:M26"/>
    <mergeCell ref="F27:M27"/>
    <mergeCell ref="F28:M28"/>
    <mergeCell ref="N30:O30"/>
    <mergeCell ref="N31:O31"/>
    <mergeCell ref="N32:O32"/>
    <mergeCell ref="N33:O33"/>
    <mergeCell ref="N34:O34"/>
    <mergeCell ref="N35:O35"/>
    <mergeCell ref="F35:M35"/>
    <mergeCell ref="F36:M36"/>
    <mergeCell ref="F37:M37"/>
    <mergeCell ref="F31:M31"/>
    <mergeCell ref="F32:M32"/>
    <mergeCell ref="F33:M33"/>
    <mergeCell ref="F34:M34"/>
    <mergeCell ref="N36:O36"/>
    <mergeCell ref="N37:O37"/>
    <mergeCell ref="D66:E66"/>
    <mergeCell ref="D67:E67"/>
    <mergeCell ref="N56:P56"/>
    <mergeCell ref="F59:M59"/>
    <mergeCell ref="F60:M60"/>
    <mergeCell ref="N59:O59"/>
    <mergeCell ref="N60:O60"/>
    <mergeCell ref="F38:M38"/>
    <mergeCell ref="N38:O38"/>
    <mergeCell ref="F39:M39"/>
    <mergeCell ref="N39:O39"/>
    <mergeCell ref="F40:M40"/>
    <mergeCell ref="N40:O40"/>
    <mergeCell ref="F41:M41"/>
    <mergeCell ref="N41:O41"/>
    <mergeCell ref="F42:M42"/>
    <mergeCell ref="N42:O42"/>
    <mergeCell ref="F43:M43"/>
    <mergeCell ref="N43:O43"/>
    <mergeCell ref="F44:M44"/>
    <mergeCell ref="N44:O44"/>
    <mergeCell ref="F45:M45"/>
    <mergeCell ref="N45:O45"/>
    <mergeCell ref="F46:M46"/>
    <mergeCell ref="F61:M61"/>
    <mergeCell ref="F62:M62"/>
    <mergeCell ref="F63:M63"/>
    <mergeCell ref="F64:M64"/>
    <mergeCell ref="F65:M65"/>
    <mergeCell ref="D59:E59"/>
    <mergeCell ref="D60:E60"/>
    <mergeCell ref="D61:E61"/>
    <mergeCell ref="D62:E62"/>
    <mergeCell ref="D63:E63"/>
    <mergeCell ref="D64:E64"/>
    <mergeCell ref="D65:E65"/>
    <mergeCell ref="D71:E71"/>
    <mergeCell ref="D72:E72"/>
    <mergeCell ref="D73:E73"/>
    <mergeCell ref="F73:M73"/>
    <mergeCell ref="F71:M71"/>
    <mergeCell ref="F72:M72"/>
    <mergeCell ref="N61:O61"/>
    <mergeCell ref="N62:O62"/>
    <mergeCell ref="N63:O63"/>
    <mergeCell ref="N64:O64"/>
    <mergeCell ref="N65:O65"/>
    <mergeCell ref="N66:O66"/>
    <mergeCell ref="D68:E68"/>
    <mergeCell ref="D69:E69"/>
    <mergeCell ref="D70:E70"/>
    <mergeCell ref="F66:M66"/>
    <mergeCell ref="N67:O67"/>
    <mergeCell ref="N68:O68"/>
    <mergeCell ref="N69:O69"/>
    <mergeCell ref="N70:O70"/>
    <mergeCell ref="F67:M67"/>
    <mergeCell ref="F68:M68"/>
    <mergeCell ref="F69:M69"/>
    <mergeCell ref="F70:M70"/>
    <mergeCell ref="H83:J83"/>
    <mergeCell ref="H84:J84"/>
    <mergeCell ref="N73:O73"/>
    <mergeCell ref="N74:O74"/>
    <mergeCell ref="B79:R79"/>
    <mergeCell ref="N81:O81"/>
    <mergeCell ref="H81:J81"/>
    <mergeCell ref="F81:G81"/>
    <mergeCell ref="F82:G82"/>
    <mergeCell ref="F83:G83"/>
    <mergeCell ref="F84:G84"/>
    <mergeCell ref="F85:G85"/>
    <mergeCell ref="N91:O91"/>
    <mergeCell ref="N92:O92"/>
    <mergeCell ref="N93:O93"/>
    <mergeCell ref="F91:G91"/>
    <mergeCell ref="F92:G92"/>
    <mergeCell ref="F93:G93"/>
    <mergeCell ref="N88:O88"/>
    <mergeCell ref="N89:O89"/>
    <mergeCell ref="N90:O90"/>
    <mergeCell ref="F88:G88"/>
    <mergeCell ref="F89:G89"/>
    <mergeCell ref="F90:G90"/>
    <mergeCell ref="N85:O85"/>
    <mergeCell ref="N86:O86"/>
    <mergeCell ref="N87:O87"/>
    <mergeCell ref="F86:G86"/>
    <mergeCell ref="F87:G87"/>
    <mergeCell ref="H85:J85"/>
    <mergeCell ref="H86:J86"/>
    <mergeCell ref="N123:O123"/>
    <mergeCell ref="N127:O127"/>
    <mergeCell ref="D127:F127"/>
    <mergeCell ref="G127:M127"/>
    <mergeCell ref="E121:H121"/>
    <mergeCell ref="E122:H122"/>
    <mergeCell ref="P96:Q96"/>
    <mergeCell ref="H87:J87"/>
    <mergeCell ref="H88:J88"/>
    <mergeCell ref="H89:J89"/>
    <mergeCell ref="H90:J90"/>
    <mergeCell ref="H91:J91"/>
    <mergeCell ref="H92:J92"/>
    <mergeCell ref="H93:J93"/>
    <mergeCell ref="H94:J94"/>
    <mergeCell ref="H95:J95"/>
    <mergeCell ref="F94:G94"/>
    <mergeCell ref="F95:G95"/>
    <mergeCell ref="N94:O94"/>
    <mergeCell ref="N95:O95"/>
    <mergeCell ref="E100:H100"/>
    <mergeCell ref="E101:H101"/>
    <mergeCell ref="E102:H102"/>
    <mergeCell ref="E103:H103"/>
    <mergeCell ref="N128:O128"/>
    <mergeCell ref="N129:O129"/>
    <mergeCell ref="D128:F128"/>
    <mergeCell ref="D129:F129"/>
    <mergeCell ref="G128:M128"/>
    <mergeCell ref="G129:M129"/>
    <mergeCell ref="G130:M130"/>
    <mergeCell ref="G131:M131"/>
    <mergeCell ref="G132:M132"/>
    <mergeCell ref="G133:M133"/>
    <mergeCell ref="N134:O134"/>
    <mergeCell ref="N132:O132"/>
    <mergeCell ref="N133:O133"/>
    <mergeCell ref="D132:F132"/>
    <mergeCell ref="D133:F133"/>
    <mergeCell ref="N130:O130"/>
    <mergeCell ref="N131:O131"/>
    <mergeCell ref="D130:F130"/>
    <mergeCell ref="D131:F131"/>
    <mergeCell ref="D149:E149"/>
    <mergeCell ref="D150:E150"/>
    <mergeCell ref="D151:E151"/>
    <mergeCell ref="D152:E152"/>
    <mergeCell ref="B153:E153"/>
    <mergeCell ref="B137:R138"/>
    <mergeCell ref="B148:C148"/>
    <mergeCell ref="B149:C149"/>
    <mergeCell ref="D148:E148"/>
    <mergeCell ref="B143:D143"/>
    <mergeCell ref="E143:M143"/>
    <mergeCell ref="D140:G141"/>
    <mergeCell ref="B141:C141"/>
    <mergeCell ref="P141:Q141"/>
    <mergeCell ref="I149:Z153"/>
    <mergeCell ref="B150:C152"/>
    <mergeCell ref="J156:K156"/>
    <mergeCell ref="B155:K155"/>
    <mergeCell ref="D157:E157"/>
    <mergeCell ref="F157:G157"/>
    <mergeCell ref="H157:I157"/>
    <mergeCell ref="J157:K157"/>
    <mergeCell ref="B156:C156"/>
    <mergeCell ref="B157:C157"/>
    <mergeCell ref="D156:E156"/>
    <mergeCell ref="F156:G156"/>
    <mergeCell ref="H156:I156"/>
    <mergeCell ref="N47:O47"/>
    <mergeCell ref="F48:M48"/>
    <mergeCell ref="N48:O48"/>
    <mergeCell ref="R46:Z46"/>
    <mergeCell ref="R47:Z47"/>
    <mergeCell ref="R48:Z48"/>
    <mergeCell ref="R49:Z49"/>
    <mergeCell ref="R50:Z50"/>
    <mergeCell ref="R51:Z51"/>
    <mergeCell ref="N46:O46"/>
    <mergeCell ref="F47:M47"/>
    <mergeCell ref="T81:Z81"/>
    <mergeCell ref="T82:Z82"/>
    <mergeCell ref="T83:Z83"/>
    <mergeCell ref="T84:Z84"/>
    <mergeCell ref="F54:M54"/>
    <mergeCell ref="N54:O54"/>
    <mergeCell ref="F55:M55"/>
    <mergeCell ref="N55:O55"/>
    <mergeCell ref="F49:M49"/>
    <mergeCell ref="N49:O49"/>
    <mergeCell ref="F50:M50"/>
    <mergeCell ref="N50:O50"/>
    <mergeCell ref="F51:M51"/>
    <mergeCell ref="N51:O51"/>
    <mergeCell ref="F52:M52"/>
    <mergeCell ref="N52:O52"/>
    <mergeCell ref="F53:M53"/>
    <mergeCell ref="N53:O53"/>
    <mergeCell ref="N71:O71"/>
    <mergeCell ref="N72:O72"/>
    <mergeCell ref="N82:O82"/>
    <mergeCell ref="N83:O83"/>
    <mergeCell ref="N84:O84"/>
    <mergeCell ref="H82:J82"/>
    <mergeCell ref="Q64:Z64"/>
    <mergeCell ref="Q65:Z65"/>
    <mergeCell ref="Q66:Z66"/>
    <mergeCell ref="Q67:Z67"/>
    <mergeCell ref="Q68:Z68"/>
    <mergeCell ref="Q69:Z69"/>
    <mergeCell ref="R52:Z52"/>
    <mergeCell ref="R53:Z53"/>
    <mergeCell ref="R54:Z54"/>
    <mergeCell ref="R55:Z55"/>
    <mergeCell ref="Q59:Z59"/>
    <mergeCell ref="Q60:Z60"/>
    <mergeCell ref="Q61:Z61"/>
    <mergeCell ref="Q62:Z62"/>
    <mergeCell ref="Q63:Z63"/>
    <mergeCell ref="R39:Z39"/>
    <mergeCell ref="R40:Z40"/>
    <mergeCell ref="R41:Z41"/>
    <mergeCell ref="R42:Z42"/>
    <mergeCell ref="R43:Z43"/>
    <mergeCell ref="R44:Z44"/>
    <mergeCell ref="R45:Z45"/>
    <mergeCell ref="R132:Z132"/>
    <mergeCell ref="S115:Z115"/>
    <mergeCell ref="S116:Z116"/>
    <mergeCell ref="S117:Z117"/>
    <mergeCell ref="S118:Z118"/>
    <mergeCell ref="S119:Z119"/>
    <mergeCell ref="S120:Z120"/>
    <mergeCell ref="S121:Z121"/>
    <mergeCell ref="S122:Z122"/>
    <mergeCell ref="S100:Z100"/>
    <mergeCell ref="S101:Z101"/>
    <mergeCell ref="S102:Z102"/>
    <mergeCell ref="S103:Z103"/>
    <mergeCell ref="S104:Z104"/>
    <mergeCell ref="S113:Z113"/>
    <mergeCell ref="S114:Z114"/>
    <mergeCell ref="T93:Z93"/>
    <mergeCell ref="B125:Z125"/>
    <mergeCell ref="B136:Z136"/>
    <mergeCell ref="B146:Z146"/>
    <mergeCell ref="Q70:Z70"/>
    <mergeCell ref="Q71:Z71"/>
    <mergeCell ref="Q72:Z72"/>
    <mergeCell ref="Q73:Z73"/>
    <mergeCell ref="R127:Z127"/>
    <mergeCell ref="R128:Z128"/>
    <mergeCell ref="R129:Z129"/>
    <mergeCell ref="R130:Z130"/>
    <mergeCell ref="R131:Z131"/>
    <mergeCell ref="R133:Z133"/>
    <mergeCell ref="T94:Z94"/>
    <mergeCell ref="T95:Z95"/>
    <mergeCell ref="T85:Z85"/>
    <mergeCell ref="T86:Z86"/>
    <mergeCell ref="T87:Z87"/>
    <mergeCell ref="T88:Z88"/>
    <mergeCell ref="T89:Z89"/>
    <mergeCell ref="T90:Z90"/>
    <mergeCell ref="T91:Z91"/>
    <mergeCell ref="T92:Z92"/>
    <mergeCell ref="E117:H117"/>
    <mergeCell ref="E118:H118"/>
    <mergeCell ref="E119:H119"/>
    <mergeCell ref="E120:H120"/>
    <mergeCell ref="E105:H105"/>
    <mergeCell ref="E110:H110"/>
    <mergeCell ref="B21:Z21"/>
    <mergeCell ref="D18:Z18"/>
    <mergeCell ref="B98:Z98"/>
    <mergeCell ref="R23:Z23"/>
    <mergeCell ref="R24:Z24"/>
    <mergeCell ref="R25:Z25"/>
    <mergeCell ref="R26:Z26"/>
    <mergeCell ref="R27:Z27"/>
    <mergeCell ref="R28:Z28"/>
    <mergeCell ref="R29:Z29"/>
    <mergeCell ref="R30:Z30"/>
    <mergeCell ref="R31:Z31"/>
    <mergeCell ref="R32:Z32"/>
    <mergeCell ref="R33:Z33"/>
    <mergeCell ref="R34:Z34"/>
    <mergeCell ref="R35:Z35"/>
    <mergeCell ref="R36:Z36"/>
    <mergeCell ref="R37:Z37"/>
    <mergeCell ref="R38:Z38"/>
    <mergeCell ref="P126:Z126"/>
    <mergeCell ref="S110:Z110"/>
    <mergeCell ref="E111:H111"/>
    <mergeCell ref="S111:Z111"/>
    <mergeCell ref="E112:H112"/>
    <mergeCell ref="S112:Z112"/>
    <mergeCell ref="Q22:Z22"/>
    <mergeCell ref="P58:Z58"/>
    <mergeCell ref="Q80:Z80"/>
    <mergeCell ref="M99:Z99"/>
    <mergeCell ref="S105:Z105"/>
    <mergeCell ref="E106:H106"/>
    <mergeCell ref="S106:Z106"/>
    <mergeCell ref="E107:H107"/>
    <mergeCell ref="S107:Z107"/>
    <mergeCell ref="E108:H108"/>
    <mergeCell ref="S108:Z108"/>
    <mergeCell ref="E109:H109"/>
    <mergeCell ref="S109:Z109"/>
    <mergeCell ref="E104:H104"/>
    <mergeCell ref="E113:H113"/>
    <mergeCell ref="E114:H114"/>
    <mergeCell ref="E115:H115"/>
    <mergeCell ref="E116:H116"/>
  </mergeCells>
  <pageMargins left="0.23622047244094491" right="0.23622047244094491" top="0.74803149606299213" bottom="0.74803149606299213" header="0.31496062992125984" footer="0.31496062992125984"/>
  <pageSetup paperSize="8" scale="55" orientation="landscape" r:id="rId1"/>
  <headerFooter>
    <oddFooter>Page &amp;P of &amp;N</oddFooter>
  </headerFooter>
  <rowBreaks count="1" manualBreakCount="1">
    <brk id="74"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1034" r:id="rId4" name="Check Box 10">
              <controlPr locked="0" defaultSize="0" autoFill="0" autoLine="0" autoPict="0">
                <anchor moveWithCells="1">
                  <from>
                    <xdr:col>3</xdr:col>
                    <xdr:colOff>603250</xdr:colOff>
                    <xdr:row>142</xdr:row>
                    <xdr:rowOff>50800</xdr:rowOff>
                  </from>
                  <to>
                    <xdr:col>4</xdr:col>
                    <xdr:colOff>266700</xdr:colOff>
                    <xdr:row>143</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78A0DAD6-4F37-4432-977C-A49FA4F22036}">
          <x14:formula1>
            <xm:f>DropDown!$M$2:$M$4</xm:f>
          </x14:formula1>
          <xm:sqref>S82:S95 P60:P73 Q24:Q55 Q128:Q133 R101:R122</xm:sqref>
        </x14:dataValidation>
        <x14:dataValidation type="list" allowBlank="1" showInputMessage="1" showErrorMessage="1" xr:uid="{61B5DE5A-C525-4F09-ADC2-D07B473EEBC8}">
          <x14:formula1>
            <xm:f>DropDown!$M$2:$M$3</xm:f>
          </x14:formula1>
          <xm:sqref>L82:M95</xm:sqref>
        </x14:dataValidation>
        <x14:dataValidation type="list" allowBlank="1" showInputMessage="1" showErrorMessage="1" xr:uid="{8A95C50A-95AB-4A19-9108-B0516696D064}">
          <x14:formula1>
            <xm:f>DropDown!$L$1:$L$5</xm:f>
          </x14:formula1>
          <xm:sqref>N24:N55</xm:sqref>
        </x14:dataValidation>
        <x14:dataValidation type="list" allowBlank="1" showInputMessage="1" showErrorMessage="1" xr:uid="{096F6C44-5B3A-496F-AC13-C3D86C313AD7}">
          <x14:formula1>
            <xm:f>DropDown!$L$8:$L$9</xm:f>
          </x14:formula1>
          <xm:sqref>Q82:Q95 I101:I122 M101:M122</xm:sqref>
        </x14:dataValidation>
        <x14:dataValidation type="list" allowBlank="1" showInputMessage="1" showErrorMessage="1" xr:uid="{59DE61C0-E58A-4FE9-86D1-136CF350A116}">
          <x14:formula1>
            <xm:f>'Study Codes'!$E$1:$E$9</xm:f>
          </x14:formula1>
          <xm:sqref>L13:O13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7FDAC-6CAA-4601-A3E7-66261A96D6C9}">
  <sheetPr codeName="Sheet3"/>
  <dimension ref="A1:K66"/>
  <sheetViews>
    <sheetView workbookViewId="0">
      <selection activeCell="G6" sqref="G6"/>
    </sheetView>
  </sheetViews>
  <sheetFormatPr defaultColWidth="9.1796875" defaultRowHeight="14.5" x14ac:dyDescent="0.35"/>
  <cols>
    <col min="1" max="1" width="25" style="4" bestFit="1" customWidth="1"/>
    <col min="2" max="2" width="27.7265625" style="4" customWidth="1"/>
    <col min="3" max="3" width="9.1796875" style="61"/>
    <col min="4" max="4" width="3.26953125" style="4" customWidth="1"/>
    <col min="5" max="5" width="21.81640625" style="4" bestFit="1" customWidth="1"/>
    <col min="6" max="6" width="2.81640625" style="4" customWidth="1"/>
    <col min="7" max="7" width="15.1796875" style="4" bestFit="1" customWidth="1"/>
    <col min="8" max="8" width="34.1796875" style="4" bestFit="1" customWidth="1"/>
    <col min="9" max="9" width="8.7265625" style="4"/>
    <col min="10" max="10" width="13.7265625" style="4" bestFit="1" customWidth="1"/>
    <col min="11" max="11" width="34.1796875" style="4" bestFit="1" customWidth="1"/>
    <col min="12" max="12" width="6" style="4" bestFit="1" customWidth="1"/>
    <col min="13" max="16384" width="9.1796875" style="4"/>
  </cols>
  <sheetData>
    <row r="1" spans="1:11" x14ac:dyDescent="0.35">
      <c r="A1" s="18" t="s">
        <v>40</v>
      </c>
      <c r="B1" s="18" t="s">
        <v>41</v>
      </c>
      <c r="C1" s="19" t="s">
        <v>42</v>
      </c>
      <c r="E1" s="59" t="s">
        <v>43</v>
      </c>
      <c r="G1" t="s">
        <v>44</v>
      </c>
      <c r="H1" s="20" t="str" cm="1">
        <f t="array" ref="H1:K1">'Claim Form'!L13:O13</f>
        <v>Subject Options</v>
      </c>
      <c r="I1">
        <v>0</v>
      </c>
      <c r="J1" s="4">
        <v>0</v>
      </c>
      <c r="K1" s="4">
        <v>0</v>
      </c>
    </row>
    <row r="2" spans="1:11" x14ac:dyDescent="0.35">
      <c r="A2" s="21" t="s">
        <v>45</v>
      </c>
      <c r="B2" s="22" t="s">
        <v>46</v>
      </c>
      <c r="C2" s="23" t="s">
        <v>47</v>
      </c>
      <c r="E2" s="59" t="s">
        <v>45</v>
      </c>
      <c r="G2"/>
    </row>
    <row r="3" spans="1:11" x14ac:dyDescent="0.35">
      <c r="A3" s="21" t="s">
        <v>45</v>
      </c>
      <c r="B3" s="22" t="s">
        <v>48</v>
      </c>
      <c r="C3" s="23" t="s">
        <v>49</v>
      </c>
      <c r="E3" s="59" t="s">
        <v>34</v>
      </c>
      <c r="G3" s="24" t="s">
        <v>43</v>
      </c>
    </row>
    <row r="4" spans="1:11" x14ac:dyDescent="0.35">
      <c r="A4" s="21" t="s">
        <v>45</v>
      </c>
      <c r="B4" s="22" t="s">
        <v>50</v>
      </c>
      <c r="C4" s="23" t="s">
        <v>51</v>
      </c>
      <c r="E4" s="60" t="s">
        <v>270</v>
      </c>
      <c r="G4" s="18" t="s">
        <v>40</v>
      </c>
      <c r="H4" s="18" t="s">
        <v>41</v>
      </c>
      <c r="I4" s="25" t="s">
        <v>42</v>
      </c>
    </row>
    <row r="5" spans="1:11" x14ac:dyDescent="0.35">
      <c r="A5" s="21" t="s">
        <v>45</v>
      </c>
      <c r="B5" s="22" t="s">
        <v>52</v>
      </c>
      <c r="C5" s="23" t="s">
        <v>53</v>
      </c>
      <c r="E5" s="60" t="s">
        <v>271</v>
      </c>
      <c r="G5" t="str" cm="1">
        <f t="array" ref="G5">_xlfn._xlws.FILTER(A2:C66, A2:A66=H1, "No results")</f>
        <v>No results</v>
      </c>
      <c r="H5"/>
      <c r="I5"/>
    </row>
    <row r="6" spans="1:11" x14ac:dyDescent="0.35">
      <c r="A6" s="21" t="s">
        <v>45</v>
      </c>
      <c r="B6" s="22" t="s">
        <v>54</v>
      </c>
      <c r="C6" s="23" t="s">
        <v>55</v>
      </c>
      <c r="E6" s="60" t="s">
        <v>320</v>
      </c>
      <c r="G6"/>
      <c r="H6"/>
      <c r="I6"/>
    </row>
    <row r="7" spans="1:11" x14ac:dyDescent="0.35">
      <c r="A7" s="21" t="s">
        <v>45</v>
      </c>
      <c r="B7" s="22" t="s">
        <v>56</v>
      </c>
      <c r="C7" s="23" t="s">
        <v>57</v>
      </c>
      <c r="E7" s="60" t="s">
        <v>327</v>
      </c>
      <c r="G7"/>
      <c r="H7"/>
      <c r="I7"/>
    </row>
    <row r="8" spans="1:11" x14ac:dyDescent="0.35">
      <c r="A8" s="21" t="s">
        <v>45</v>
      </c>
      <c r="B8" s="22" t="s">
        <v>58</v>
      </c>
      <c r="C8" s="23" t="s">
        <v>59</v>
      </c>
      <c r="E8" s="60" t="s">
        <v>272</v>
      </c>
      <c r="G8"/>
      <c r="H8"/>
      <c r="I8"/>
    </row>
    <row r="9" spans="1:11" x14ac:dyDescent="0.35">
      <c r="A9" s="21" t="s">
        <v>45</v>
      </c>
      <c r="B9" s="22" t="s">
        <v>60</v>
      </c>
      <c r="C9" s="23" t="s">
        <v>61</v>
      </c>
      <c r="E9" s="60" t="s">
        <v>201</v>
      </c>
      <c r="G9"/>
      <c r="H9"/>
      <c r="I9"/>
    </row>
    <row r="10" spans="1:11" x14ac:dyDescent="0.35">
      <c r="A10" s="21" t="s">
        <v>45</v>
      </c>
      <c r="B10" s="22" t="s">
        <v>62</v>
      </c>
      <c r="C10" s="23" t="s">
        <v>63</v>
      </c>
      <c r="G10"/>
      <c r="H10"/>
      <c r="I10"/>
    </row>
    <row r="11" spans="1:11" x14ac:dyDescent="0.35">
      <c r="A11" s="21" t="s">
        <v>45</v>
      </c>
      <c r="B11" s="22" t="s">
        <v>64</v>
      </c>
      <c r="C11" s="23" t="s">
        <v>65</v>
      </c>
      <c r="G11"/>
      <c r="H11"/>
      <c r="I11"/>
    </row>
    <row r="12" spans="1:11" x14ac:dyDescent="0.35">
      <c r="A12" s="21" t="s">
        <v>45</v>
      </c>
      <c r="B12" s="22" t="s">
        <v>66</v>
      </c>
      <c r="C12" s="23" t="s">
        <v>67</v>
      </c>
      <c r="G12"/>
      <c r="H12"/>
      <c r="I12"/>
    </row>
    <row r="13" spans="1:11" x14ac:dyDescent="0.35">
      <c r="A13" s="21" t="s">
        <v>45</v>
      </c>
      <c r="B13" s="22" t="s">
        <v>68</v>
      </c>
      <c r="C13" s="23" t="s">
        <v>69</v>
      </c>
      <c r="G13"/>
      <c r="H13"/>
      <c r="I13"/>
    </row>
    <row r="14" spans="1:11" x14ac:dyDescent="0.35">
      <c r="A14" s="21" t="s">
        <v>45</v>
      </c>
      <c r="B14" s="22" t="s">
        <v>70</v>
      </c>
      <c r="C14" s="23" t="s">
        <v>71</v>
      </c>
      <c r="G14"/>
      <c r="H14"/>
      <c r="I14"/>
    </row>
    <row r="15" spans="1:11" x14ac:dyDescent="0.35">
      <c r="A15" s="21" t="s">
        <v>45</v>
      </c>
      <c r="B15" s="22" t="s">
        <v>72</v>
      </c>
      <c r="C15" s="23" t="s">
        <v>73</v>
      </c>
      <c r="G15"/>
      <c r="H15"/>
      <c r="I15"/>
    </row>
    <row r="16" spans="1:11" x14ac:dyDescent="0.35">
      <c r="A16" s="21" t="s">
        <v>45</v>
      </c>
      <c r="B16" s="22" t="s">
        <v>74</v>
      </c>
      <c r="C16" s="23" t="s">
        <v>75</v>
      </c>
      <c r="G16"/>
      <c r="H16"/>
      <c r="I16"/>
    </row>
    <row r="17" spans="1:9" x14ac:dyDescent="0.35">
      <c r="A17" s="21" t="s">
        <v>45</v>
      </c>
      <c r="B17" s="22" t="s">
        <v>76</v>
      </c>
      <c r="C17" s="23" t="s">
        <v>77</v>
      </c>
      <c r="G17"/>
      <c r="H17"/>
      <c r="I17"/>
    </row>
    <row r="18" spans="1:9" x14ac:dyDescent="0.35">
      <c r="A18" s="21" t="s">
        <v>45</v>
      </c>
      <c r="B18" s="22" t="s">
        <v>78</v>
      </c>
      <c r="C18" s="23" t="s">
        <v>79</v>
      </c>
      <c r="G18"/>
      <c r="H18"/>
      <c r="I18"/>
    </row>
    <row r="19" spans="1:9" x14ac:dyDescent="0.35">
      <c r="A19" s="21" t="s">
        <v>45</v>
      </c>
      <c r="B19" s="22" t="s">
        <v>80</v>
      </c>
      <c r="C19" s="23" t="s">
        <v>81</v>
      </c>
      <c r="G19"/>
      <c r="H19"/>
      <c r="I19"/>
    </row>
    <row r="20" spans="1:9" x14ac:dyDescent="0.35">
      <c r="A20" s="21" t="s">
        <v>45</v>
      </c>
      <c r="B20" s="22" t="s">
        <v>82</v>
      </c>
      <c r="C20" s="23" t="s">
        <v>83</v>
      </c>
      <c r="G20"/>
      <c r="H20"/>
      <c r="I20"/>
    </row>
    <row r="21" spans="1:9" x14ac:dyDescent="0.35">
      <c r="A21" s="21" t="s">
        <v>45</v>
      </c>
      <c r="B21" s="22" t="s">
        <v>84</v>
      </c>
      <c r="C21" s="23" t="s">
        <v>85</v>
      </c>
      <c r="G21"/>
      <c r="H21"/>
      <c r="I21"/>
    </row>
    <row r="22" spans="1:9" x14ac:dyDescent="0.35">
      <c r="A22" s="21" t="s">
        <v>45</v>
      </c>
      <c r="B22" s="22" t="s">
        <v>86</v>
      </c>
      <c r="C22" s="23" t="s">
        <v>87</v>
      </c>
      <c r="G22"/>
      <c r="H22"/>
      <c r="I22"/>
    </row>
    <row r="23" spans="1:9" x14ac:dyDescent="0.35">
      <c r="A23" s="21" t="s">
        <v>45</v>
      </c>
      <c r="B23" s="22" t="s">
        <v>88</v>
      </c>
      <c r="C23" s="23" t="s">
        <v>89</v>
      </c>
      <c r="G23"/>
      <c r="H23"/>
      <c r="I23"/>
    </row>
    <row r="24" spans="1:9" x14ac:dyDescent="0.35">
      <c r="A24" s="21" t="s">
        <v>45</v>
      </c>
      <c r="B24" s="22" t="s">
        <v>90</v>
      </c>
      <c r="C24" s="23" t="s">
        <v>91</v>
      </c>
      <c r="G24"/>
      <c r="H24"/>
      <c r="I24"/>
    </row>
    <row r="25" spans="1:9" x14ac:dyDescent="0.35">
      <c r="A25" s="21" t="s">
        <v>45</v>
      </c>
      <c r="B25" s="22" t="s">
        <v>92</v>
      </c>
      <c r="C25" s="23" t="s">
        <v>93</v>
      </c>
      <c r="G25"/>
      <c r="H25"/>
      <c r="I25"/>
    </row>
    <row r="26" spans="1:9" x14ac:dyDescent="0.35">
      <c r="A26" s="21" t="s">
        <v>45</v>
      </c>
      <c r="B26" s="22" t="s">
        <v>94</v>
      </c>
      <c r="C26" s="23" t="s">
        <v>95</v>
      </c>
      <c r="G26"/>
      <c r="H26"/>
      <c r="I26"/>
    </row>
    <row r="27" spans="1:9" x14ac:dyDescent="0.35">
      <c r="A27" s="21" t="s">
        <v>45</v>
      </c>
      <c r="B27" s="22" t="s">
        <v>96</v>
      </c>
      <c r="C27" s="23" t="s">
        <v>97</v>
      </c>
      <c r="G27"/>
      <c r="H27"/>
      <c r="I27"/>
    </row>
    <row r="28" spans="1:9" x14ac:dyDescent="0.35">
      <c r="A28" s="21" t="s">
        <v>45</v>
      </c>
      <c r="B28" s="22" t="s">
        <v>98</v>
      </c>
      <c r="C28" s="23" t="s">
        <v>99</v>
      </c>
      <c r="G28"/>
      <c r="H28"/>
      <c r="I28"/>
    </row>
    <row r="29" spans="1:9" x14ac:dyDescent="0.35">
      <c r="A29" s="21" t="s">
        <v>45</v>
      </c>
      <c r="B29" s="22" t="s">
        <v>100</v>
      </c>
      <c r="C29" s="23" t="s">
        <v>101</v>
      </c>
      <c r="G29"/>
      <c r="H29"/>
      <c r="I29"/>
    </row>
    <row r="30" spans="1:9" x14ac:dyDescent="0.35">
      <c r="A30" s="21" t="s">
        <v>45</v>
      </c>
      <c r="B30" s="22" t="s">
        <v>102</v>
      </c>
      <c r="C30" s="23" t="s">
        <v>103</v>
      </c>
      <c r="G30"/>
      <c r="H30"/>
      <c r="I30"/>
    </row>
    <row r="31" spans="1:9" x14ac:dyDescent="0.35">
      <c r="A31" s="21" t="s">
        <v>45</v>
      </c>
      <c r="B31" s="22" t="s">
        <v>104</v>
      </c>
      <c r="C31" s="23" t="s">
        <v>105</v>
      </c>
      <c r="G31"/>
      <c r="H31"/>
      <c r="I31"/>
    </row>
    <row r="32" spans="1:9" x14ac:dyDescent="0.35">
      <c r="A32" s="21" t="s">
        <v>45</v>
      </c>
      <c r="B32" s="22" t="s">
        <v>106</v>
      </c>
      <c r="C32" s="23" t="s">
        <v>107</v>
      </c>
      <c r="G32"/>
      <c r="H32"/>
      <c r="I32"/>
    </row>
    <row r="33" spans="1:9" x14ac:dyDescent="0.35">
      <c r="A33" s="21" t="s">
        <v>45</v>
      </c>
      <c r="B33" s="22" t="s">
        <v>108</v>
      </c>
      <c r="C33" s="23" t="s">
        <v>109</v>
      </c>
      <c r="G33"/>
      <c r="H33"/>
      <c r="I33"/>
    </row>
    <row r="34" spans="1:9" x14ac:dyDescent="0.35">
      <c r="A34" s="21" t="s">
        <v>45</v>
      </c>
      <c r="B34" s="22" t="s">
        <v>110</v>
      </c>
      <c r="C34" s="23" t="s">
        <v>111</v>
      </c>
      <c r="G34"/>
      <c r="H34"/>
      <c r="I34"/>
    </row>
    <row r="35" spans="1:9" x14ac:dyDescent="0.35">
      <c r="A35" s="21" t="s">
        <v>45</v>
      </c>
      <c r="B35" s="22" t="s">
        <v>112</v>
      </c>
      <c r="C35" s="23" t="s">
        <v>113</v>
      </c>
      <c r="G35"/>
      <c r="H35"/>
      <c r="I35"/>
    </row>
    <row r="36" spans="1:9" x14ac:dyDescent="0.35">
      <c r="A36" s="21" t="s">
        <v>45</v>
      </c>
      <c r="B36" s="22" t="s">
        <v>114</v>
      </c>
      <c r="C36" s="23" t="s">
        <v>115</v>
      </c>
      <c r="G36"/>
      <c r="H36"/>
      <c r="I36"/>
    </row>
    <row r="37" spans="1:9" x14ac:dyDescent="0.35">
      <c r="A37" s="21" t="s">
        <v>45</v>
      </c>
      <c r="B37" s="22" t="s">
        <v>116</v>
      </c>
      <c r="C37" s="23" t="s">
        <v>117</v>
      </c>
      <c r="G37"/>
      <c r="H37"/>
      <c r="I37"/>
    </row>
    <row r="38" spans="1:9" x14ac:dyDescent="0.35">
      <c r="A38" s="21" t="s">
        <v>45</v>
      </c>
      <c r="B38" s="22" t="s">
        <v>118</v>
      </c>
      <c r="C38" s="23" t="s">
        <v>119</v>
      </c>
      <c r="G38"/>
      <c r="H38"/>
      <c r="I38"/>
    </row>
    <row r="39" spans="1:9" x14ac:dyDescent="0.35">
      <c r="A39" s="21" t="s">
        <v>45</v>
      </c>
      <c r="B39" s="22" t="s">
        <v>120</v>
      </c>
      <c r="C39" s="23" t="s">
        <v>121</v>
      </c>
      <c r="G39"/>
      <c r="H39"/>
      <c r="I39"/>
    </row>
    <row r="40" spans="1:9" x14ac:dyDescent="0.35">
      <c r="A40" s="21" t="s">
        <v>45</v>
      </c>
      <c r="B40" s="22" t="s">
        <v>122</v>
      </c>
      <c r="C40" s="23" t="s">
        <v>123</v>
      </c>
      <c r="G40"/>
      <c r="H40"/>
      <c r="I40"/>
    </row>
    <row r="41" spans="1:9" x14ac:dyDescent="0.35">
      <c r="A41" s="21" t="s">
        <v>45</v>
      </c>
      <c r="B41" s="22" t="s">
        <v>124</v>
      </c>
      <c r="C41" s="23" t="s">
        <v>125</v>
      </c>
      <c r="G41"/>
      <c r="H41"/>
      <c r="I41"/>
    </row>
    <row r="42" spans="1:9" x14ac:dyDescent="0.35">
      <c r="A42" s="21" t="s">
        <v>45</v>
      </c>
      <c r="B42" s="22" t="s">
        <v>126</v>
      </c>
      <c r="C42" s="23" t="s">
        <v>127</v>
      </c>
      <c r="G42"/>
      <c r="H42"/>
      <c r="I42"/>
    </row>
    <row r="43" spans="1:9" x14ac:dyDescent="0.35">
      <c r="A43" s="21" t="s">
        <v>45</v>
      </c>
      <c r="B43" s="22" t="s">
        <v>128</v>
      </c>
      <c r="C43" s="23" t="s">
        <v>129</v>
      </c>
      <c r="G43"/>
      <c r="H43"/>
      <c r="I43"/>
    </row>
    <row r="44" spans="1:9" x14ac:dyDescent="0.35">
      <c r="A44" s="21" t="s">
        <v>45</v>
      </c>
      <c r="B44" s="22" t="s">
        <v>130</v>
      </c>
      <c r="C44" s="23" t="s">
        <v>131</v>
      </c>
      <c r="G44"/>
      <c r="H44"/>
      <c r="I44"/>
    </row>
    <row r="45" spans="1:9" x14ac:dyDescent="0.35">
      <c r="A45" s="21" t="s">
        <v>45</v>
      </c>
      <c r="B45" s="22" t="s">
        <v>132</v>
      </c>
      <c r="C45" s="23" t="s">
        <v>133</v>
      </c>
      <c r="G45"/>
      <c r="H45"/>
      <c r="I45"/>
    </row>
    <row r="46" spans="1:9" x14ac:dyDescent="0.35">
      <c r="A46" s="21" t="s">
        <v>34</v>
      </c>
      <c r="B46" s="22" t="s">
        <v>134</v>
      </c>
      <c r="C46" s="23" t="s">
        <v>135</v>
      </c>
      <c r="G46"/>
      <c r="H46"/>
      <c r="I46"/>
    </row>
    <row r="47" spans="1:9" x14ac:dyDescent="0.35">
      <c r="A47" s="21" t="s">
        <v>34</v>
      </c>
      <c r="B47" s="22" t="s">
        <v>136</v>
      </c>
      <c r="C47" s="23" t="s">
        <v>137</v>
      </c>
      <c r="G47"/>
      <c r="H47"/>
      <c r="I47"/>
    </row>
    <row r="48" spans="1:9" x14ac:dyDescent="0.35">
      <c r="A48" s="21" t="s">
        <v>34</v>
      </c>
      <c r="B48" s="22" t="s">
        <v>138</v>
      </c>
      <c r="C48" s="23" t="s">
        <v>139</v>
      </c>
      <c r="G48"/>
      <c r="H48"/>
      <c r="I48"/>
    </row>
    <row r="49" spans="1:9" x14ac:dyDescent="0.35">
      <c r="A49" s="21" t="s">
        <v>34</v>
      </c>
      <c r="B49" s="22" t="s">
        <v>140</v>
      </c>
      <c r="C49" s="23" t="s">
        <v>141</v>
      </c>
      <c r="G49"/>
      <c r="H49"/>
      <c r="I49"/>
    </row>
    <row r="50" spans="1:9" x14ac:dyDescent="0.35">
      <c r="A50" s="21" t="s">
        <v>34</v>
      </c>
      <c r="B50" s="22" t="s">
        <v>36</v>
      </c>
      <c r="C50" s="23" t="s">
        <v>142</v>
      </c>
      <c r="G50"/>
      <c r="H50"/>
      <c r="I50"/>
    </row>
    <row r="51" spans="1:9" x14ac:dyDescent="0.35">
      <c r="A51" s="21" t="s">
        <v>34</v>
      </c>
      <c r="B51" s="22" t="s">
        <v>143</v>
      </c>
      <c r="C51" s="23" t="s">
        <v>144</v>
      </c>
      <c r="G51"/>
      <c r="H51"/>
      <c r="I51"/>
    </row>
    <row r="52" spans="1:9" x14ac:dyDescent="0.35">
      <c r="A52" s="21" t="s">
        <v>34</v>
      </c>
      <c r="B52" s="22" t="s">
        <v>145</v>
      </c>
      <c r="C52" s="23" t="s">
        <v>146</v>
      </c>
      <c r="G52"/>
      <c r="H52"/>
      <c r="I52"/>
    </row>
    <row r="53" spans="1:9" ht="15" thickBot="1" x14ac:dyDescent="0.4">
      <c r="A53" s="4" t="s">
        <v>271</v>
      </c>
      <c r="B53" s="105" t="s">
        <v>310</v>
      </c>
      <c r="C53" s="106" t="s">
        <v>315</v>
      </c>
    </row>
    <row r="54" spans="1:9" ht="15" thickBot="1" x14ac:dyDescent="0.4">
      <c r="A54" s="4" t="s">
        <v>271</v>
      </c>
      <c r="B54" s="105" t="s">
        <v>311</v>
      </c>
      <c r="C54" s="106" t="s">
        <v>316</v>
      </c>
    </row>
    <row r="55" spans="1:9" ht="15" thickBot="1" x14ac:dyDescent="0.4">
      <c r="A55" s="4" t="s">
        <v>271</v>
      </c>
      <c r="B55" s="105" t="s">
        <v>312</v>
      </c>
      <c r="C55" s="106" t="s">
        <v>317</v>
      </c>
    </row>
    <row r="56" spans="1:9" ht="15" thickBot="1" x14ac:dyDescent="0.4">
      <c r="A56" s="4" t="s">
        <v>271</v>
      </c>
      <c r="B56" s="105" t="s">
        <v>313</v>
      </c>
      <c r="C56" s="106" t="s">
        <v>318</v>
      </c>
    </row>
    <row r="57" spans="1:9" ht="15" thickBot="1" x14ac:dyDescent="0.4">
      <c r="A57" s="4" t="s">
        <v>271</v>
      </c>
      <c r="B57" s="105" t="s">
        <v>314</v>
      </c>
      <c r="C57" s="106" t="s">
        <v>319</v>
      </c>
    </row>
    <row r="58" spans="1:9" ht="15" thickBot="1" x14ac:dyDescent="0.4">
      <c r="A58" t="s">
        <v>320</v>
      </c>
      <c r="B58" s="105" t="s">
        <v>155</v>
      </c>
      <c r="C58" s="106" t="s">
        <v>323</v>
      </c>
    </row>
    <row r="59" spans="1:9" ht="15" thickBot="1" x14ac:dyDescent="0.4">
      <c r="A59" t="s">
        <v>320</v>
      </c>
      <c r="B59" s="105" t="s">
        <v>157</v>
      </c>
      <c r="C59" s="106" t="s">
        <v>324</v>
      </c>
    </row>
    <row r="60" spans="1:9" ht="15" thickBot="1" x14ac:dyDescent="0.4">
      <c r="A60" t="s">
        <v>320</v>
      </c>
      <c r="B60" s="105" t="s">
        <v>321</v>
      </c>
      <c r="C60" s="106" t="s">
        <v>325</v>
      </c>
    </row>
    <row r="61" spans="1:9" ht="15" thickBot="1" x14ac:dyDescent="0.4">
      <c r="A61" t="s">
        <v>320</v>
      </c>
      <c r="B61" s="105" t="s">
        <v>322</v>
      </c>
      <c r="C61" s="106" t="s">
        <v>326</v>
      </c>
    </row>
    <row r="62" spans="1:9" ht="15" thickBot="1" x14ac:dyDescent="0.4">
      <c r="A62" t="s">
        <v>327</v>
      </c>
      <c r="B62" s="105" t="s">
        <v>328</v>
      </c>
      <c r="C62" s="106" t="s">
        <v>330</v>
      </c>
    </row>
    <row r="63" spans="1:9" ht="15" thickBot="1" x14ac:dyDescent="0.4">
      <c r="A63" t="s">
        <v>327</v>
      </c>
      <c r="B63" s="105" t="s">
        <v>329</v>
      </c>
      <c r="C63" s="106" t="s">
        <v>331</v>
      </c>
    </row>
    <row r="64" spans="1:9" x14ac:dyDescent="0.35">
      <c r="A64" s="4" t="s">
        <v>270</v>
      </c>
      <c r="B64" s="4" t="s">
        <v>270</v>
      </c>
      <c r="C64" s="61" t="s">
        <v>332</v>
      </c>
    </row>
    <row r="65" spans="1:3" x14ac:dyDescent="0.35">
      <c r="A65" s="4" t="s">
        <v>272</v>
      </c>
      <c r="B65" s="4" t="s">
        <v>272</v>
      </c>
      <c r="C65" s="61" t="s">
        <v>332</v>
      </c>
    </row>
    <row r="66" spans="1:3" x14ac:dyDescent="0.35">
      <c r="A66" s="60" t="s">
        <v>201</v>
      </c>
      <c r="B66" s="60" t="s">
        <v>201</v>
      </c>
      <c r="C66" s="61" t="s">
        <v>332</v>
      </c>
    </row>
  </sheetData>
  <sheetProtection algorithmName="SHA-512" hashValue="b6no+pw/YU+GBfTl1x5McddlNuEPLlt8N/Nqa0ThMy5hB7DwOkTXT5MO4g8lktVx+KdLTjwOA/aErwoT+HaA8w==" saltValue="Z4l5xfCWQvHF7h5z/Fb53w=="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972B6-449A-4641-917A-24C9EE2A7E16}">
  <sheetPr codeName="Sheet4"/>
  <dimension ref="A1:M772"/>
  <sheetViews>
    <sheetView workbookViewId="0">
      <selection activeCell="L9" sqref="L9"/>
    </sheetView>
  </sheetViews>
  <sheetFormatPr defaultColWidth="9.1796875" defaultRowHeight="14.5" x14ac:dyDescent="0.35"/>
  <cols>
    <col min="1" max="1" width="3.453125" style="4" customWidth="1"/>
    <col min="2" max="2" width="2.54296875" style="4" customWidth="1"/>
    <col min="3" max="3" width="45.54296875" style="4" bestFit="1" customWidth="1"/>
    <col min="4" max="4" width="2.7265625" style="4" customWidth="1"/>
    <col min="5" max="5" width="3" style="4" customWidth="1"/>
    <col min="6" max="6" width="20.54296875" style="4" bestFit="1" customWidth="1"/>
    <col min="7" max="7" width="3.453125" style="4" customWidth="1"/>
    <col min="8" max="8" width="2.1796875" style="4" customWidth="1"/>
    <col min="9" max="9" width="3" style="4" customWidth="1"/>
    <col min="10" max="10" width="2.81640625" style="4" customWidth="1"/>
    <col min="11" max="11" width="37.1796875" style="4" bestFit="1" customWidth="1"/>
    <col min="12" max="12" width="22.1796875" style="4" bestFit="1" customWidth="1"/>
    <col min="13" max="13" width="17.81640625" style="4" bestFit="1" customWidth="1"/>
    <col min="14" max="15" width="9.1796875" style="4"/>
    <col min="16" max="16" width="37.1796875" style="4" bestFit="1" customWidth="1"/>
    <col min="17" max="16384" width="9.1796875" style="4"/>
  </cols>
  <sheetData>
    <row r="1" spans="1:13" x14ac:dyDescent="0.35">
      <c r="C1" s="48" t="s">
        <v>147</v>
      </c>
      <c r="F1" s="48" t="s">
        <v>148</v>
      </c>
      <c r="K1" s="48" t="s">
        <v>149</v>
      </c>
      <c r="L1" s="48" t="s">
        <v>208</v>
      </c>
      <c r="M1" s="48" t="s">
        <v>217</v>
      </c>
    </row>
    <row r="2" spans="1:13" x14ac:dyDescent="0.35">
      <c r="A2" s="50"/>
      <c r="C2" s="48" t="s">
        <v>241</v>
      </c>
      <c r="F2" s="48" t="s">
        <v>150</v>
      </c>
      <c r="K2" s="56" t="s">
        <v>151</v>
      </c>
      <c r="L2" s="48" t="s">
        <v>209</v>
      </c>
      <c r="M2" s="48" t="s">
        <v>218</v>
      </c>
    </row>
    <row r="3" spans="1:13" x14ac:dyDescent="0.35">
      <c r="A3" s="50"/>
      <c r="C3" s="48" t="s">
        <v>242</v>
      </c>
      <c r="F3" s="48" t="s">
        <v>152</v>
      </c>
      <c r="K3" s="56" t="s">
        <v>153</v>
      </c>
      <c r="L3" s="48" t="s">
        <v>210</v>
      </c>
      <c r="M3" s="48" t="s">
        <v>219</v>
      </c>
    </row>
    <row r="4" spans="1:13" x14ac:dyDescent="0.35">
      <c r="A4" s="50"/>
      <c r="C4" s="48" t="s">
        <v>243</v>
      </c>
      <c r="F4" s="48" t="s">
        <v>154</v>
      </c>
      <c r="K4" s="56" t="s">
        <v>155</v>
      </c>
      <c r="L4" s="48" t="s">
        <v>211</v>
      </c>
      <c r="M4" s="48" t="s">
        <v>220</v>
      </c>
    </row>
    <row r="5" spans="1:13" x14ac:dyDescent="0.35">
      <c r="A5" s="50"/>
      <c r="C5" s="48" t="s">
        <v>244</v>
      </c>
      <c r="F5" s="48" t="s">
        <v>156</v>
      </c>
      <c r="K5" s="56" t="s">
        <v>157</v>
      </c>
      <c r="L5" s="48" t="s">
        <v>201</v>
      </c>
      <c r="M5" s="48"/>
    </row>
    <row r="6" spans="1:13" x14ac:dyDescent="0.35">
      <c r="A6" s="50"/>
      <c r="C6" s="48" t="s">
        <v>245</v>
      </c>
      <c r="F6" s="48" t="s">
        <v>158</v>
      </c>
      <c r="K6" s="56" t="s">
        <v>159</v>
      </c>
    </row>
    <row r="7" spans="1:13" x14ac:dyDescent="0.35">
      <c r="A7" s="50"/>
      <c r="C7" s="48" t="s">
        <v>246</v>
      </c>
      <c r="F7" s="48" t="s">
        <v>160</v>
      </c>
      <c r="K7" s="56" t="s">
        <v>161</v>
      </c>
    </row>
    <row r="8" spans="1:13" x14ac:dyDescent="0.35">
      <c r="A8" s="50"/>
      <c r="C8" s="48" t="s">
        <v>247</v>
      </c>
      <c r="F8" s="48" t="s">
        <v>162</v>
      </c>
      <c r="K8" s="56" t="s">
        <v>163</v>
      </c>
      <c r="L8" s="66" t="s">
        <v>275</v>
      </c>
    </row>
    <row r="9" spans="1:13" x14ac:dyDescent="0.35">
      <c r="A9" s="50"/>
      <c r="C9" s="48" t="s">
        <v>248</v>
      </c>
      <c r="F9" s="48" t="s">
        <v>164</v>
      </c>
      <c r="K9" s="56" t="s">
        <v>165</v>
      </c>
      <c r="L9" s="66" t="s">
        <v>276</v>
      </c>
    </row>
    <row r="10" spans="1:13" x14ac:dyDescent="0.35">
      <c r="A10" s="50"/>
      <c r="C10" s="48" t="s">
        <v>249</v>
      </c>
      <c r="F10" s="57" t="s">
        <v>166</v>
      </c>
      <c r="K10" s="56" t="s">
        <v>167</v>
      </c>
    </row>
    <row r="11" spans="1:13" x14ac:dyDescent="0.35">
      <c r="A11" s="50"/>
      <c r="C11" s="48" t="s">
        <v>250</v>
      </c>
      <c r="F11" s="57" t="s">
        <v>168</v>
      </c>
      <c r="K11" s="56" t="s">
        <v>169</v>
      </c>
    </row>
    <row r="12" spans="1:13" x14ac:dyDescent="0.35">
      <c r="A12" s="50"/>
      <c r="C12" s="48" t="s">
        <v>251</v>
      </c>
      <c r="F12" s="57" t="s">
        <v>170</v>
      </c>
      <c r="K12" s="56" t="s">
        <v>171</v>
      </c>
    </row>
    <row r="13" spans="1:13" x14ac:dyDescent="0.35">
      <c r="A13" s="50"/>
      <c r="C13" s="48" t="s">
        <v>252</v>
      </c>
      <c r="F13" s="57" t="s">
        <v>172</v>
      </c>
      <c r="K13" s="56" t="s">
        <v>173</v>
      </c>
    </row>
    <row r="14" spans="1:13" x14ac:dyDescent="0.35">
      <c r="A14" s="50"/>
      <c r="C14" s="48" t="s">
        <v>253</v>
      </c>
      <c r="F14" s="57" t="s">
        <v>172</v>
      </c>
      <c r="K14" s="56" t="s">
        <v>174</v>
      </c>
    </row>
    <row r="15" spans="1:13" x14ac:dyDescent="0.35">
      <c r="A15" s="50"/>
      <c r="C15" s="48" t="s">
        <v>254</v>
      </c>
      <c r="F15" s="57" t="s">
        <v>175</v>
      </c>
      <c r="K15" s="56" t="s">
        <v>176</v>
      </c>
    </row>
    <row r="16" spans="1:13" x14ac:dyDescent="0.35">
      <c r="A16" s="50"/>
      <c r="C16" s="48" t="s">
        <v>255</v>
      </c>
      <c r="F16" s="57" t="s">
        <v>175</v>
      </c>
      <c r="K16" s="56" t="s">
        <v>177</v>
      </c>
    </row>
    <row r="17" spans="1:11" x14ac:dyDescent="0.35">
      <c r="A17" s="50"/>
      <c r="C17" s="48" t="s">
        <v>256</v>
      </c>
      <c r="F17" s="48" t="s">
        <v>178</v>
      </c>
      <c r="K17" s="56" t="s">
        <v>179</v>
      </c>
    </row>
    <row r="18" spans="1:11" x14ac:dyDescent="0.35">
      <c r="A18" s="50"/>
      <c r="C18" s="48" t="s">
        <v>257</v>
      </c>
      <c r="F18" s="48" t="s">
        <v>180</v>
      </c>
      <c r="K18" s="56" t="s">
        <v>181</v>
      </c>
    </row>
    <row r="19" spans="1:11" x14ac:dyDescent="0.35">
      <c r="A19" s="50"/>
      <c r="C19" s="48" t="s">
        <v>258</v>
      </c>
      <c r="F19" s="48" t="s">
        <v>182</v>
      </c>
      <c r="K19" s="56" t="s">
        <v>39</v>
      </c>
    </row>
    <row r="20" spans="1:11" x14ac:dyDescent="0.35">
      <c r="A20" s="50"/>
      <c r="C20" s="48" t="s">
        <v>259</v>
      </c>
      <c r="F20" s="48" t="s">
        <v>183</v>
      </c>
      <c r="K20" s="56" t="s">
        <v>184</v>
      </c>
    </row>
    <row r="21" spans="1:11" x14ac:dyDescent="0.35">
      <c r="A21" s="50"/>
      <c r="C21" s="48" t="s">
        <v>260</v>
      </c>
      <c r="F21" s="48" t="s">
        <v>185</v>
      </c>
      <c r="K21" s="56" t="s">
        <v>186</v>
      </c>
    </row>
    <row r="22" spans="1:11" x14ac:dyDescent="0.35">
      <c r="A22" s="50"/>
      <c r="C22" s="48" t="s">
        <v>261</v>
      </c>
      <c r="F22" s="48" t="s">
        <v>187</v>
      </c>
      <c r="K22" s="56" t="s">
        <v>188</v>
      </c>
    </row>
    <row r="23" spans="1:11" x14ac:dyDescent="0.35">
      <c r="A23" s="50"/>
      <c r="C23" s="48" t="s">
        <v>262</v>
      </c>
      <c r="F23" s="57" t="s">
        <v>189</v>
      </c>
      <c r="K23" s="56" t="s">
        <v>190</v>
      </c>
    </row>
    <row r="24" spans="1:11" x14ac:dyDescent="0.35">
      <c r="A24" s="50"/>
      <c r="C24" s="48" t="s">
        <v>263</v>
      </c>
      <c r="F24" s="48" t="s">
        <v>191</v>
      </c>
      <c r="K24" s="56" t="s">
        <v>192</v>
      </c>
    </row>
    <row r="25" spans="1:11" x14ac:dyDescent="0.35">
      <c r="A25" s="50"/>
      <c r="C25" s="48" t="s">
        <v>264</v>
      </c>
      <c r="F25" s="48" t="s">
        <v>193</v>
      </c>
      <c r="K25" s="56" t="s">
        <v>194</v>
      </c>
    </row>
    <row r="26" spans="1:11" x14ac:dyDescent="0.35">
      <c r="A26" s="50"/>
      <c r="C26" s="48" t="s">
        <v>265</v>
      </c>
      <c r="F26" s="48" t="s">
        <v>195</v>
      </c>
      <c r="K26" s="56" t="s">
        <v>196</v>
      </c>
    </row>
    <row r="27" spans="1:11" x14ac:dyDescent="0.35">
      <c r="A27" s="50"/>
      <c r="C27" s="48" t="s">
        <v>266</v>
      </c>
      <c r="F27" s="48" t="s">
        <v>197</v>
      </c>
      <c r="K27" s="56" t="s">
        <v>198</v>
      </c>
    </row>
    <row r="28" spans="1:11" x14ac:dyDescent="0.35">
      <c r="A28" s="50"/>
      <c r="C28" s="48" t="s">
        <v>267</v>
      </c>
      <c r="F28" s="48" t="s">
        <v>199</v>
      </c>
      <c r="K28" s="56" t="s">
        <v>200</v>
      </c>
    </row>
    <row r="29" spans="1:11" x14ac:dyDescent="0.35">
      <c r="A29" s="50"/>
      <c r="C29" s="48" t="s">
        <v>268</v>
      </c>
      <c r="F29" s="48" t="s">
        <v>201</v>
      </c>
      <c r="K29" s="56" t="s">
        <v>202</v>
      </c>
    </row>
    <row r="30" spans="1:11" x14ac:dyDescent="0.35">
      <c r="A30" s="50"/>
      <c r="C30" s="48" t="s">
        <v>269</v>
      </c>
      <c r="K30" s="56" t="s">
        <v>203</v>
      </c>
    </row>
    <row r="31" spans="1:11" x14ac:dyDescent="0.35">
      <c r="A31" s="50"/>
      <c r="K31" s="56" t="s">
        <v>204</v>
      </c>
    </row>
    <row r="32" spans="1:11" x14ac:dyDescent="0.35">
      <c r="A32" s="50"/>
      <c r="K32" s="56" t="s">
        <v>205</v>
      </c>
    </row>
    <row r="33" spans="1:11" x14ac:dyDescent="0.35">
      <c r="A33" s="50"/>
      <c r="K33" s="48"/>
    </row>
    <row r="34" spans="1:11" x14ac:dyDescent="0.35">
      <c r="A34" s="50"/>
      <c r="K34" s="48"/>
    </row>
    <row r="35" spans="1:11" x14ac:dyDescent="0.35">
      <c r="A35" s="50"/>
      <c r="K35" s="48"/>
    </row>
    <row r="36" spans="1:11" x14ac:dyDescent="0.35">
      <c r="A36" s="50"/>
      <c r="K36" s="48"/>
    </row>
    <row r="37" spans="1:11" x14ac:dyDescent="0.35">
      <c r="A37" s="50"/>
    </row>
    <row r="38" spans="1:11" x14ac:dyDescent="0.35">
      <c r="A38" s="50"/>
    </row>
    <row r="39" spans="1:11" x14ac:dyDescent="0.35">
      <c r="A39" s="50"/>
    </row>
    <row r="40" spans="1:11" x14ac:dyDescent="0.35">
      <c r="A40" s="50"/>
    </row>
    <row r="41" spans="1:11" x14ac:dyDescent="0.35">
      <c r="A41" s="50"/>
    </row>
    <row r="42" spans="1:11" x14ac:dyDescent="0.35">
      <c r="A42" s="50"/>
    </row>
    <row r="43" spans="1:11" x14ac:dyDescent="0.35">
      <c r="A43" s="50"/>
    </row>
    <row r="44" spans="1:11" x14ac:dyDescent="0.35">
      <c r="A44" s="50"/>
    </row>
    <row r="45" spans="1:11" x14ac:dyDescent="0.35">
      <c r="A45" s="50"/>
    </row>
    <row r="46" spans="1:11" x14ac:dyDescent="0.35">
      <c r="A46" s="50"/>
    </row>
    <row r="47" spans="1:11" x14ac:dyDescent="0.35">
      <c r="A47" s="50"/>
    </row>
    <row r="48" spans="1:11" x14ac:dyDescent="0.35">
      <c r="A48" s="50"/>
    </row>
    <row r="49" spans="1:1" x14ac:dyDescent="0.35">
      <c r="A49" s="50"/>
    </row>
    <row r="50" spans="1:1" x14ac:dyDescent="0.35">
      <c r="A50" s="50"/>
    </row>
    <row r="51" spans="1:1" x14ac:dyDescent="0.35">
      <c r="A51" s="50"/>
    </row>
    <row r="52" spans="1:1" x14ac:dyDescent="0.35">
      <c r="A52" s="50"/>
    </row>
    <row r="53" spans="1:1" x14ac:dyDescent="0.35">
      <c r="A53" s="50"/>
    </row>
    <row r="54" spans="1:1" x14ac:dyDescent="0.35">
      <c r="A54" s="50"/>
    </row>
    <row r="55" spans="1:1" x14ac:dyDescent="0.35">
      <c r="A55" s="50"/>
    </row>
    <row r="56" spans="1:1" x14ac:dyDescent="0.35">
      <c r="A56" s="50"/>
    </row>
    <row r="57" spans="1:1" x14ac:dyDescent="0.35">
      <c r="A57" s="50"/>
    </row>
    <row r="58" spans="1:1" x14ac:dyDescent="0.35">
      <c r="A58" s="50"/>
    </row>
    <row r="59" spans="1:1" x14ac:dyDescent="0.35">
      <c r="A59" s="50"/>
    </row>
    <row r="60" spans="1:1" x14ac:dyDescent="0.35">
      <c r="A60" s="50"/>
    </row>
    <row r="61" spans="1:1" x14ac:dyDescent="0.35">
      <c r="A61" s="50"/>
    </row>
    <row r="62" spans="1:1" x14ac:dyDescent="0.35">
      <c r="A62" s="50"/>
    </row>
    <row r="63" spans="1:1" x14ac:dyDescent="0.35">
      <c r="A63" s="50"/>
    </row>
    <row r="64" spans="1:1" x14ac:dyDescent="0.35">
      <c r="A64" s="50"/>
    </row>
    <row r="65" spans="1:1" x14ac:dyDescent="0.35">
      <c r="A65" s="50"/>
    </row>
    <row r="66" spans="1:1" x14ac:dyDescent="0.35">
      <c r="A66" s="50"/>
    </row>
    <row r="67" spans="1:1" x14ac:dyDescent="0.35">
      <c r="A67" s="50"/>
    </row>
    <row r="68" spans="1:1" x14ac:dyDescent="0.35">
      <c r="A68" s="50"/>
    </row>
    <row r="69" spans="1:1" x14ac:dyDescent="0.35">
      <c r="A69" s="50"/>
    </row>
    <row r="70" spans="1:1" x14ac:dyDescent="0.35">
      <c r="A70" s="50"/>
    </row>
    <row r="71" spans="1:1" x14ac:dyDescent="0.35">
      <c r="A71" s="50"/>
    </row>
    <row r="72" spans="1:1" x14ac:dyDescent="0.35">
      <c r="A72" s="50"/>
    </row>
    <row r="73" spans="1:1" x14ac:dyDescent="0.35">
      <c r="A73" s="50"/>
    </row>
    <row r="74" spans="1:1" x14ac:dyDescent="0.35">
      <c r="A74" s="50"/>
    </row>
    <row r="75" spans="1:1" x14ac:dyDescent="0.35">
      <c r="A75" s="50"/>
    </row>
    <row r="76" spans="1:1" x14ac:dyDescent="0.35">
      <c r="A76" s="50"/>
    </row>
    <row r="77" spans="1:1" x14ac:dyDescent="0.35">
      <c r="A77" s="50"/>
    </row>
    <row r="78" spans="1:1" x14ac:dyDescent="0.35">
      <c r="A78" s="50"/>
    </row>
    <row r="79" spans="1:1" x14ac:dyDescent="0.35">
      <c r="A79" s="50"/>
    </row>
    <row r="80" spans="1:1" x14ac:dyDescent="0.35">
      <c r="A80" s="50"/>
    </row>
    <row r="81" spans="1:1" x14ac:dyDescent="0.35">
      <c r="A81" s="50"/>
    </row>
    <row r="82" spans="1:1" x14ac:dyDescent="0.35">
      <c r="A82" s="50"/>
    </row>
    <row r="83" spans="1:1" x14ac:dyDescent="0.35">
      <c r="A83" s="50"/>
    </row>
    <row r="84" spans="1:1" x14ac:dyDescent="0.35">
      <c r="A84" s="50"/>
    </row>
    <row r="85" spans="1:1" x14ac:dyDescent="0.35">
      <c r="A85" s="50"/>
    </row>
    <row r="86" spans="1:1" x14ac:dyDescent="0.35">
      <c r="A86" s="50"/>
    </row>
    <row r="87" spans="1:1" x14ac:dyDescent="0.35">
      <c r="A87" s="50"/>
    </row>
    <row r="88" spans="1:1" x14ac:dyDescent="0.35">
      <c r="A88" s="50"/>
    </row>
    <row r="89" spans="1:1" x14ac:dyDescent="0.35">
      <c r="A89" s="50"/>
    </row>
    <row r="90" spans="1:1" x14ac:dyDescent="0.35">
      <c r="A90" s="50"/>
    </row>
    <row r="91" spans="1:1" x14ac:dyDescent="0.35">
      <c r="A91" s="50"/>
    </row>
    <row r="92" spans="1:1" x14ac:dyDescent="0.35">
      <c r="A92" s="50"/>
    </row>
    <row r="93" spans="1:1" x14ac:dyDescent="0.35">
      <c r="A93" s="50"/>
    </row>
    <row r="94" spans="1:1" x14ac:dyDescent="0.35">
      <c r="A94" s="50"/>
    </row>
    <row r="95" spans="1:1" x14ac:dyDescent="0.35">
      <c r="A95" s="50"/>
    </row>
    <row r="96" spans="1:1" x14ac:dyDescent="0.35">
      <c r="A96" s="50"/>
    </row>
    <row r="97" spans="1:1" x14ac:dyDescent="0.35">
      <c r="A97" s="50"/>
    </row>
    <row r="98" spans="1:1" x14ac:dyDescent="0.35">
      <c r="A98" s="50"/>
    </row>
    <row r="99" spans="1:1" x14ac:dyDescent="0.35">
      <c r="A99" s="50"/>
    </row>
    <row r="100" spans="1:1" x14ac:dyDescent="0.35">
      <c r="A100" s="50"/>
    </row>
    <row r="101" spans="1:1" x14ac:dyDescent="0.35">
      <c r="A101" s="50"/>
    </row>
    <row r="102" spans="1:1" x14ac:dyDescent="0.35">
      <c r="A102" s="50"/>
    </row>
    <row r="103" spans="1:1" x14ac:dyDescent="0.35">
      <c r="A103" s="50"/>
    </row>
    <row r="104" spans="1:1" x14ac:dyDescent="0.35">
      <c r="A104" s="50"/>
    </row>
    <row r="105" spans="1:1" x14ac:dyDescent="0.35">
      <c r="A105" s="50"/>
    </row>
    <row r="106" spans="1:1" x14ac:dyDescent="0.35">
      <c r="A106" s="50"/>
    </row>
    <row r="107" spans="1:1" x14ac:dyDescent="0.35">
      <c r="A107" s="50"/>
    </row>
    <row r="108" spans="1:1" x14ac:dyDescent="0.35">
      <c r="A108" s="50"/>
    </row>
    <row r="109" spans="1:1" x14ac:dyDescent="0.35">
      <c r="A109" s="50"/>
    </row>
    <row r="110" spans="1:1" x14ac:dyDescent="0.35">
      <c r="A110" s="50"/>
    </row>
    <row r="111" spans="1:1" x14ac:dyDescent="0.35">
      <c r="A111" s="50"/>
    </row>
    <row r="112" spans="1:1" x14ac:dyDescent="0.35">
      <c r="A112" s="50"/>
    </row>
    <row r="113" spans="1:1" x14ac:dyDescent="0.35">
      <c r="A113" s="50"/>
    </row>
    <row r="114" spans="1:1" x14ac:dyDescent="0.35">
      <c r="A114" s="50"/>
    </row>
    <row r="115" spans="1:1" x14ac:dyDescent="0.35">
      <c r="A115" s="50"/>
    </row>
    <row r="116" spans="1:1" x14ac:dyDescent="0.35">
      <c r="A116" s="50"/>
    </row>
    <row r="117" spans="1:1" x14ac:dyDescent="0.35">
      <c r="A117" s="50"/>
    </row>
    <row r="118" spans="1:1" x14ac:dyDescent="0.35">
      <c r="A118" s="50"/>
    </row>
    <row r="119" spans="1:1" x14ac:dyDescent="0.35">
      <c r="A119" s="50"/>
    </row>
    <row r="120" spans="1:1" x14ac:dyDescent="0.35">
      <c r="A120" s="50"/>
    </row>
    <row r="121" spans="1:1" x14ac:dyDescent="0.35">
      <c r="A121" s="50"/>
    </row>
    <row r="122" spans="1:1" x14ac:dyDescent="0.35">
      <c r="A122" s="50"/>
    </row>
    <row r="123" spans="1:1" x14ac:dyDescent="0.35">
      <c r="A123" s="50"/>
    </row>
    <row r="124" spans="1:1" x14ac:dyDescent="0.35">
      <c r="A124" s="50"/>
    </row>
    <row r="125" spans="1:1" x14ac:dyDescent="0.35">
      <c r="A125" s="50"/>
    </row>
    <row r="126" spans="1:1" x14ac:dyDescent="0.35">
      <c r="A126" s="50"/>
    </row>
    <row r="127" spans="1:1" x14ac:dyDescent="0.35">
      <c r="A127" s="50"/>
    </row>
    <row r="128" spans="1:1" x14ac:dyDescent="0.35">
      <c r="A128" s="50"/>
    </row>
    <row r="129" spans="1:1" x14ac:dyDescent="0.35">
      <c r="A129" s="50"/>
    </row>
    <row r="130" spans="1:1" x14ac:dyDescent="0.35">
      <c r="A130" s="50"/>
    </row>
    <row r="131" spans="1:1" x14ac:dyDescent="0.35">
      <c r="A131" s="50"/>
    </row>
    <row r="132" spans="1:1" x14ac:dyDescent="0.35">
      <c r="A132" s="50"/>
    </row>
    <row r="133" spans="1:1" x14ac:dyDescent="0.35">
      <c r="A133" s="50"/>
    </row>
    <row r="134" spans="1:1" x14ac:dyDescent="0.35">
      <c r="A134" s="50"/>
    </row>
    <row r="135" spans="1:1" x14ac:dyDescent="0.35">
      <c r="A135" s="50"/>
    </row>
    <row r="136" spans="1:1" x14ac:dyDescent="0.35">
      <c r="A136" s="50"/>
    </row>
    <row r="137" spans="1:1" x14ac:dyDescent="0.35">
      <c r="A137" s="50"/>
    </row>
    <row r="138" spans="1:1" x14ac:dyDescent="0.35">
      <c r="A138" s="50"/>
    </row>
    <row r="139" spans="1:1" x14ac:dyDescent="0.35">
      <c r="A139" s="50"/>
    </row>
    <row r="140" spans="1:1" x14ac:dyDescent="0.35">
      <c r="A140" s="50"/>
    </row>
    <row r="141" spans="1:1" x14ac:dyDescent="0.35">
      <c r="A141" s="50"/>
    </row>
    <row r="142" spans="1:1" x14ac:dyDescent="0.35">
      <c r="A142" s="50"/>
    </row>
    <row r="143" spans="1:1" x14ac:dyDescent="0.35">
      <c r="A143" s="50"/>
    </row>
    <row r="144" spans="1:1" x14ac:dyDescent="0.35">
      <c r="A144" s="50"/>
    </row>
    <row r="145" spans="1:1" x14ac:dyDescent="0.35">
      <c r="A145" s="50"/>
    </row>
    <row r="146" spans="1:1" x14ac:dyDescent="0.35">
      <c r="A146" s="50"/>
    </row>
    <row r="147" spans="1:1" x14ac:dyDescent="0.35">
      <c r="A147" s="50"/>
    </row>
    <row r="148" spans="1:1" x14ac:dyDescent="0.35">
      <c r="A148" s="50"/>
    </row>
    <row r="149" spans="1:1" x14ac:dyDescent="0.35">
      <c r="A149" s="50"/>
    </row>
    <row r="150" spans="1:1" x14ac:dyDescent="0.35">
      <c r="A150" s="50"/>
    </row>
    <row r="151" spans="1:1" x14ac:dyDescent="0.35">
      <c r="A151" s="50"/>
    </row>
    <row r="152" spans="1:1" x14ac:dyDescent="0.35">
      <c r="A152" s="50"/>
    </row>
    <row r="153" spans="1:1" x14ac:dyDescent="0.35">
      <c r="A153" s="50"/>
    </row>
    <row r="154" spans="1:1" x14ac:dyDescent="0.35">
      <c r="A154" s="50"/>
    </row>
    <row r="155" spans="1:1" x14ac:dyDescent="0.35">
      <c r="A155" s="50"/>
    </row>
    <row r="156" spans="1:1" x14ac:dyDescent="0.35">
      <c r="A156" s="50"/>
    </row>
    <row r="157" spans="1:1" x14ac:dyDescent="0.35">
      <c r="A157" s="50"/>
    </row>
    <row r="158" spans="1:1" x14ac:dyDescent="0.35">
      <c r="A158" s="50"/>
    </row>
    <row r="159" spans="1:1" x14ac:dyDescent="0.35">
      <c r="A159" s="50"/>
    </row>
    <row r="160" spans="1:1" x14ac:dyDescent="0.35">
      <c r="A160" s="50"/>
    </row>
    <row r="161" spans="1:1" x14ac:dyDescent="0.35">
      <c r="A161" s="50"/>
    </row>
    <row r="162" spans="1:1" x14ac:dyDescent="0.35">
      <c r="A162" s="50"/>
    </row>
    <row r="163" spans="1:1" x14ac:dyDescent="0.35">
      <c r="A163" s="50"/>
    </row>
    <row r="164" spans="1:1" x14ac:dyDescent="0.35">
      <c r="A164" s="50"/>
    </row>
    <row r="165" spans="1:1" x14ac:dyDescent="0.35">
      <c r="A165" s="50"/>
    </row>
    <row r="166" spans="1:1" x14ac:dyDescent="0.35">
      <c r="A166" s="50"/>
    </row>
    <row r="167" spans="1:1" x14ac:dyDescent="0.35">
      <c r="A167" s="50"/>
    </row>
    <row r="168" spans="1:1" x14ac:dyDescent="0.35">
      <c r="A168" s="50"/>
    </row>
    <row r="169" spans="1:1" x14ac:dyDescent="0.35">
      <c r="A169" s="50"/>
    </row>
    <row r="170" spans="1:1" x14ac:dyDescent="0.35">
      <c r="A170" s="50"/>
    </row>
    <row r="171" spans="1:1" x14ac:dyDescent="0.35">
      <c r="A171" s="50"/>
    </row>
    <row r="172" spans="1:1" x14ac:dyDescent="0.35">
      <c r="A172" s="50"/>
    </row>
    <row r="173" spans="1:1" x14ac:dyDescent="0.35">
      <c r="A173" s="50"/>
    </row>
    <row r="174" spans="1:1" x14ac:dyDescent="0.35">
      <c r="A174" s="50"/>
    </row>
    <row r="175" spans="1:1" x14ac:dyDescent="0.35">
      <c r="A175" s="50"/>
    </row>
    <row r="176" spans="1:1" x14ac:dyDescent="0.35">
      <c r="A176" s="50"/>
    </row>
    <row r="177" spans="1:1" x14ac:dyDescent="0.35">
      <c r="A177" s="50"/>
    </row>
    <row r="178" spans="1:1" x14ac:dyDescent="0.35">
      <c r="A178" s="50"/>
    </row>
    <row r="179" spans="1:1" x14ac:dyDescent="0.35">
      <c r="A179" s="50"/>
    </row>
    <row r="180" spans="1:1" x14ac:dyDescent="0.35">
      <c r="A180" s="50"/>
    </row>
    <row r="181" spans="1:1" x14ac:dyDescent="0.35">
      <c r="A181" s="50"/>
    </row>
    <row r="182" spans="1:1" x14ac:dyDescent="0.35">
      <c r="A182" s="50"/>
    </row>
    <row r="183" spans="1:1" x14ac:dyDescent="0.35">
      <c r="A183" s="50"/>
    </row>
    <row r="184" spans="1:1" x14ac:dyDescent="0.35">
      <c r="A184" s="50"/>
    </row>
    <row r="185" spans="1:1" x14ac:dyDescent="0.35">
      <c r="A185" s="50"/>
    </row>
    <row r="186" spans="1:1" x14ac:dyDescent="0.35">
      <c r="A186" s="50"/>
    </row>
    <row r="187" spans="1:1" x14ac:dyDescent="0.35">
      <c r="A187" s="50"/>
    </row>
    <row r="188" spans="1:1" x14ac:dyDescent="0.35">
      <c r="A188" s="50"/>
    </row>
    <row r="189" spans="1:1" x14ac:dyDescent="0.35">
      <c r="A189" s="50"/>
    </row>
    <row r="190" spans="1:1" x14ac:dyDescent="0.35">
      <c r="A190" s="50"/>
    </row>
    <row r="191" spans="1:1" x14ac:dyDescent="0.35">
      <c r="A191" s="50"/>
    </row>
    <row r="192" spans="1:1" x14ac:dyDescent="0.35">
      <c r="A192" s="50"/>
    </row>
    <row r="193" spans="1:1" x14ac:dyDescent="0.35">
      <c r="A193" s="50"/>
    </row>
    <row r="194" spans="1:1" x14ac:dyDescent="0.35">
      <c r="A194" s="50"/>
    </row>
    <row r="195" spans="1:1" x14ac:dyDescent="0.35">
      <c r="A195" s="50"/>
    </row>
    <row r="196" spans="1:1" x14ac:dyDescent="0.35">
      <c r="A196" s="50"/>
    </row>
    <row r="197" spans="1:1" x14ac:dyDescent="0.35">
      <c r="A197" s="50"/>
    </row>
    <row r="198" spans="1:1" x14ac:dyDescent="0.35">
      <c r="A198" s="50"/>
    </row>
    <row r="199" spans="1:1" x14ac:dyDescent="0.35">
      <c r="A199" s="50"/>
    </row>
    <row r="200" spans="1:1" x14ac:dyDescent="0.35">
      <c r="A200" s="50"/>
    </row>
    <row r="201" spans="1:1" x14ac:dyDescent="0.35">
      <c r="A201" s="50"/>
    </row>
    <row r="202" spans="1:1" x14ac:dyDescent="0.35">
      <c r="A202" s="50"/>
    </row>
    <row r="203" spans="1:1" x14ac:dyDescent="0.35">
      <c r="A203" s="50"/>
    </row>
    <row r="204" spans="1:1" x14ac:dyDescent="0.35">
      <c r="A204" s="50"/>
    </row>
    <row r="205" spans="1:1" x14ac:dyDescent="0.35">
      <c r="A205" s="50"/>
    </row>
    <row r="206" spans="1:1" x14ac:dyDescent="0.35">
      <c r="A206" s="50"/>
    </row>
    <row r="207" spans="1:1" x14ac:dyDescent="0.35">
      <c r="A207" s="50"/>
    </row>
    <row r="208" spans="1:1" x14ac:dyDescent="0.35">
      <c r="A208" s="50"/>
    </row>
    <row r="209" spans="1:1" x14ac:dyDescent="0.35">
      <c r="A209" s="50"/>
    </row>
    <row r="210" spans="1:1" x14ac:dyDescent="0.35">
      <c r="A210" s="50"/>
    </row>
    <row r="211" spans="1:1" x14ac:dyDescent="0.35">
      <c r="A211" s="50"/>
    </row>
    <row r="212" spans="1:1" x14ac:dyDescent="0.35">
      <c r="A212" s="50"/>
    </row>
    <row r="213" spans="1:1" x14ac:dyDescent="0.35">
      <c r="A213" s="50"/>
    </row>
    <row r="214" spans="1:1" x14ac:dyDescent="0.35">
      <c r="A214" s="50"/>
    </row>
    <row r="215" spans="1:1" x14ac:dyDescent="0.35">
      <c r="A215" s="50"/>
    </row>
    <row r="216" spans="1:1" x14ac:dyDescent="0.35">
      <c r="A216" s="50"/>
    </row>
    <row r="217" spans="1:1" x14ac:dyDescent="0.35">
      <c r="A217" s="50"/>
    </row>
    <row r="218" spans="1:1" x14ac:dyDescent="0.35">
      <c r="A218" s="50"/>
    </row>
    <row r="219" spans="1:1" x14ac:dyDescent="0.35">
      <c r="A219" s="50"/>
    </row>
    <row r="220" spans="1:1" x14ac:dyDescent="0.35">
      <c r="A220" s="50"/>
    </row>
    <row r="221" spans="1:1" x14ac:dyDescent="0.35">
      <c r="A221" s="50"/>
    </row>
    <row r="222" spans="1:1" x14ac:dyDescent="0.35">
      <c r="A222" s="50"/>
    </row>
    <row r="223" spans="1:1" x14ac:dyDescent="0.35">
      <c r="A223" s="50"/>
    </row>
    <row r="224" spans="1:1" x14ac:dyDescent="0.35">
      <c r="A224" s="50"/>
    </row>
    <row r="225" spans="1:1" x14ac:dyDescent="0.35">
      <c r="A225" s="50"/>
    </row>
    <row r="226" spans="1:1" x14ac:dyDescent="0.35">
      <c r="A226" s="50"/>
    </row>
    <row r="227" spans="1:1" x14ac:dyDescent="0.35">
      <c r="A227" s="50"/>
    </row>
    <row r="228" spans="1:1" x14ac:dyDescent="0.35">
      <c r="A228" s="50"/>
    </row>
    <row r="229" spans="1:1" x14ac:dyDescent="0.35">
      <c r="A229" s="50"/>
    </row>
    <row r="230" spans="1:1" x14ac:dyDescent="0.35">
      <c r="A230" s="50"/>
    </row>
    <row r="231" spans="1:1" x14ac:dyDescent="0.35">
      <c r="A231" s="50"/>
    </row>
    <row r="232" spans="1:1" x14ac:dyDescent="0.35">
      <c r="A232" s="50"/>
    </row>
    <row r="233" spans="1:1" x14ac:dyDescent="0.35">
      <c r="A233" s="50"/>
    </row>
    <row r="234" spans="1:1" x14ac:dyDescent="0.35">
      <c r="A234" s="50"/>
    </row>
    <row r="235" spans="1:1" x14ac:dyDescent="0.35">
      <c r="A235" s="50"/>
    </row>
    <row r="236" spans="1:1" x14ac:dyDescent="0.35">
      <c r="A236" s="50"/>
    </row>
    <row r="237" spans="1:1" x14ac:dyDescent="0.35">
      <c r="A237" s="50"/>
    </row>
    <row r="238" spans="1:1" x14ac:dyDescent="0.35">
      <c r="A238" s="50"/>
    </row>
    <row r="239" spans="1:1" x14ac:dyDescent="0.35">
      <c r="A239" s="50"/>
    </row>
    <row r="240" spans="1:1" x14ac:dyDescent="0.35">
      <c r="A240" s="50"/>
    </row>
    <row r="241" spans="1:1" x14ac:dyDescent="0.35">
      <c r="A241" s="50"/>
    </row>
    <row r="242" spans="1:1" x14ac:dyDescent="0.35">
      <c r="A242" s="50"/>
    </row>
    <row r="243" spans="1:1" x14ac:dyDescent="0.35">
      <c r="A243" s="50"/>
    </row>
    <row r="244" spans="1:1" x14ac:dyDescent="0.35">
      <c r="A244" s="50"/>
    </row>
    <row r="245" spans="1:1" x14ac:dyDescent="0.35">
      <c r="A245" s="50"/>
    </row>
    <row r="246" spans="1:1" x14ac:dyDescent="0.35">
      <c r="A246" s="50"/>
    </row>
    <row r="247" spans="1:1" x14ac:dyDescent="0.35">
      <c r="A247" s="50"/>
    </row>
    <row r="248" spans="1:1" x14ac:dyDescent="0.35">
      <c r="A248" s="50"/>
    </row>
    <row r="249" spans="1:1" x14ac:dyDescent="0.35">
      <c r="A249" s="50"/>
    </row>
    <row r="250" spans="1:1" x14ac:dyDescent="0.35">
      <c r="A250" s="50"/>
    </row>
    <row r="251" spans="1:1" x14ac:dyDescent="0.35">
      <c r="A251" s="50"/>
    </row>
    <row r="252" spans="1:1" x14ac:dyDescent="0.35">
      <c r="A252" s="50"/>
    </row>
    <row r="253" spans="1:1" x14ac:dyDescent="0.35">
      <c r="A253" s="50"/>
    </row>
    <row r="254" spans="1:1" x14ac:dyDescent="0.35">
      <c r="A254" s="50"/>
    </row>
    <row r="255" spans="1:1" x14ac:dyDescent="0.35">
      <c r="A255" s="50"/>
    </row>
    <row r="256" spans="1:1" x14ac:dyDescent="0.35">
      <c r="A256" s="50"/>
    </row>
    <row r="257" spans="1:1" x14ac:dyDescent="0.35">
      <c r="A257" s="50"/>
    </row>
    <row r="258" spans="1:1" x14ac:dyDescent="0.35">
      <c r="A258" s="50"/>
    </row>
    <row r="259" spans="1:1" x14ac:dyDescent="0.35">
      <c r="A259" s="50"/>
    </row>
    <row r="260" spans="1:1" x14ac:dyDescent="0.35">
      <c r="A260" s="50"/>
    </row>
    <row r="261" spans="1:1" x14ac:dyDescent="0.35">
      <c r="A261" s="50"/>
    </row>
    <row r="262" spans="1:1" x14ac:dyDescent="0.35">
      <c r="A262" s="50"/>
    </row>
    <row r="263" spans="1:1" x14ac:dyDescent="0.35">
      <c r="A263" s="50"/>
    </row>
    <row r="264" spans="1:1" x14ac:dyDescent="0.35">
      <c r="A264" s="50"/>
    </row>
    <row r="265" spans="1:1" x14ac:dyDescent="0.35">
      <c r="A265" s="50"/>
    </row>
    <row r="266" spans="1:1" x14ac:dyDescent="0.35">
      <c r="A266" s="50"/>
    </row>
    <row r="267" spans="1:1" x14ac:dyDescent="0.35">
      <c r="A267" s="50"/>
    </row>
    <row r="268" spans="1:1" x14ac:dyDescent="0.35">
      <c r="A268" s="50"/>
    </row>
    <row r="269" spans="1:1" x14ac:dyDescent="0.35">
      <c r="A269" s="50"/>
    </row>
    <row r="270" spans="1:1" x14ac:dyDescent="0.35">
      <c r="A270" s="50"/>
    </row>
    <row r="271" spans="1:1" x14ac:dyDescent="0.35">
      <c r="A271" s="50"/>
    </row>
    <row r="272" spans="1:1" x14ac:dyDescent="0.35">
      <c r="A272" s="50"/>
    </row>
    <row r="273" spans="1:1" x14ac:dyDescent="0.35">
      <c r="A273" s="50"/>
    </row>
    <row r="274" spans="1:1" x14ac:dyDescent="0.35">
      <c r="A274" s="50"/>
    </row>
    <row r="275" spans="1:1" x14ac:dyDescent="0.35">
      <c r="A275" s="50"/>
    </row>
    <row r="276" spans="1:1" x14ac:dyDescent="0.35">
      <c r="A276" s="50"/>
    </row>
    <row r="277" spans="1:1" x14ac:dyDescent="0.35">
      <c r="A277" s="50"/>
    </row>
    <row r="278" spans="1:1" x14ac:dyDescent="0.35">
      <c r="A278" s="50"/>
    </row>
    <row r="279" spans="1:1" x14ac:dyDescent="0.35">
      <c r="A279" s="50"/>
    </row>
    <row r="280" spans="1:1" x14ac:dyDescent="0.35">
      <c r="A280" s="50"/>
    </row>
    <row r="281" spans="1:1" x14ac:dyDescent="0.35">
      <c r="A281" s="50"/>
    </row>
    <row r="282" spans="1:1" x14ac:dyDescent="0.35">
      <c r="A282" s="50"/>
    </row>
    <row r="283" spans="1:1" x14ac:dyDescent="0.35">
      <c r="A283" s="50"/>
    </row>
    <row r="284" spans="1:1" x14ac:dyDescent="0.35">
      <c r="A284" s="50"/>
    </row>
    <row r="285" spans="1:1" x14ac:dyDescent="0.35">
      <c r="A285" s="50"/>
    </row>
    <row r="286" spans="1:1" x14ac:dyDescent="0.35">
      <c r="A286" s="50"/>
    </row>
    <row r="287" spans="1:1" x14ac:dyDescent="0.35">
      <c r="A287" s="50"/>
    </row>
    <row r="288" spans="1:1" x14ac:dyDescent="0.35">
      <c r="A288" s="50"/>
    </row>
    <row r="289" spans="1:1" x14ac:dyDescent="0.35">
      <c r="A289" s="50"/>
    </row>
    <row r="290" spans="1:1" x14ac:dyDescent="0.35">
      <c r="A290" s="50"/>
    </row>
    <row r="291" spans="1:1" x14ac:dyDescent="0.35">
      <c r="A291" s="50"/>
    </row>
    <row r="292" spans="1:1" x14ac:dyDescent="0.35">
      <c r="A292" s="50"/>
    </row>
    <row r="293" spans="1:1" x14ac:dyDescent="0.35">
      <c r="A293" s="50"/>
    </row>
    <row r="294" spans="1:1" x14ac:dyDescent="0.35">
      <c r="A294" s="50"/>
    </row>
    <row r="295" spans="1:1" x14ac:dyDescent="0.35">
      <c r="A295" s="50"/>
    </row>
    <row r="296" spans="1:1" x14ac:dyDescent="0.35">
      <c r="A296" s="50"/>
    </row>
    <row r="297" spans="1:1" x14ac:dyDescent="0.35">
      <c r="A297" s="50"/>
    </row>
    <row r="298" spans="1:1" x14ac:dyDescent="0.35">
      <c r="A298" s="50"/>
    </row>
    <row r="299" spans="1:1" x14ac:dyDescent="0.35">
      <c r="A299" s="50"/>
    </row>
    <row r="300" spans="1:1" x14ac:dyDescent="0.35">
      <c r="A300" s="50"/>
    </row>
    <row r="301" spans="1:1" x14ac:dyDescent="0.35">
      <c r="A301" s="50"/>
    </row>
    <row r="302" spans="1:1" x14ac:dyDescent="0.35">
      <c r="A302" s="50"/>
    </row>
    <row r="303" spans="1:1" x14ac:dyDescent="0.35">
      <c r="A303" s="50"/>
    </row>
    <row r="304" spans="1:1" x14ac:dyDescent="0.35">
      <c r="A304" s="50"/>
    </row>
    <row r="305" spans="1:1" x14ac:dyDescent="0.35">
      <c r="A305" s="50"/>
    </row>
    <row r="306" spans="1:1" x14ac:dyDescent="0.35">
      <c r="A306" s="50"/>
    </row>
    <row r="307" spans="1:1" x14ac:dyDescent="0.35">
      <c r="A307" s="50"/>
    </row>
    <row r="308" spans="1:1" x14ac:dyDescent="0.35">
      <c r="A308" s="50"/>
    </row>
    <row r="309" spans="1:1" x14ac:dyDescent="0.35">
      <c r="A309" s="50"/>
    </row>
    <row r="310" spans="1:1" x14ac:dyDescent="0.35">
      <c r="A310" s="50"/>
    </row>
    <row r="311" spans="1:1" x14ac:dyDescent="0.35">
      <c r="A311" s="50"/>
    </row>
    <row r="312" spans="1:1" x14ac:dyDescent="0.35">
      <c r="A312" s="50"/>
    </row>
    <row r="313" spans="1:1" x14ac:dyDescent="0.35">
      <c r="A313" s="50"/>
    </row>
    <row r="314" spans="1:1" x14ac:dyDescent="0.35">
      <c r="A314" s="50"/>
    </row>
    <row r="315" spans="1:1" x14ac:dyDescent="0.35">
      <c r="A315" s="50"/>
    </row>
    <row r="316" spans="1:1" x14ac:dyDescent="0.35">
      <c r="A316" s="50"/>
    </row>
    <row r="317" spans="1:1" x14ac:dyDescent="0.35">
      <c r="A317" s="50"/>
    </row>
    <row r="318" spans="1:1" x14ac:dyDescent="0.35">
      <c r="A318" s="50"/>
    </row>
    <row r="319" spans="1:1" x14ac:dyDescent="0.35">
      <c r="A319" s="50"/>
    </row>
    <row r="320" spans="1:1" x14ac:dyDescent="0.35">
      <c r="A320" s="50"/>
    </row>
    <row r="321" spans="1:1" x14ac:dyDescent="0.35">
      <c r="A321" s="50"/>
    </row>
    <row r="322" spans="1:1" x14ac:dyDescent="0.35">
      <c r="A322" s="50"/>
    </row>
    <row r="323" spans="1:1" x14ac:dyDescent="0.35">
      <c r="A323" s="50"/>
    </row>
    <row r="324" spans="1:1" x14ac:dyDescent="0.35">
      <c r="A324" s="50"/>
    </row>
    <row r="325" spans="1:1" x14ac:dyDescent="0.35">
      <c r="A325" s="50"/>
    </row>
    <row r="326" spans="1:1" x14ac:dyDescent="0.35">
      <c r="A326" s="50"/>
    </row>
    <row r="327" spans="1:1" x14ac:dyDescent="0.35">
      <c r="A327" s="50"/>
    </row>
    <row r="328" spans="1:1" x14ac:dyDescent="0.35">
      <c r="A328" s="50"/>
    </row>
    <row r="329" spans="1:1" x14ac:dyDescent="0.35">
      <c r="A329" s="50"/>
    </row>
    <row r="330" spans="1:1" x14ac:dyDescent="0.35">
      <c r="A330" s="50"/>
    </row>
    <row r="331" spans="1:1" x14ac:dyDescent="0.35">
      <c r="A331" s="50"/>
    </row>
    <row r="332" spans="1:1" x14ac:dyDescent="0.35">
      <c r="A332" s="50"/>
    </row>
    <row r="333" spans="1:1" x14ac:dyDescent="0.35">
      <c r="A333" s="50"/>
    </row>
    <row r="334" spans="1:1" x14ac:dyDescent="0.35">
      <c r="A334" s="50"/>
    </row>
    <row r="335" spans="1:1" x14ac:dyDescent="0.35">
      <c r="A335" s="50"/>
    </row>
    <row r="336" spans="1:1" x14ac:dyDescent="0.35">
      <c r="A336" s="50"/>
    </row>
    <row r="337" spans="1:1" x14ac:dyDescent="0.35">
      <c r="A337" s="50"/>
    </row>
    <row r="338" spans="1:1" x14ac:dyDescent="0.35">
      <c r="A338" s="50"/>
    </row>
    <row r="339" spans="1:1" x14ac:dyDescent="0.35">
      <c r="A339" s="50"/>
    </row>
    <row r="340" spans="1:1" x14ac:dyDescent="0.35">
      <c r="A340" s="50"/>
    </row>
    <row r="341" spans="1:1" x14ac:dyDescent="0.35">
      <c r="A341" s="50"/>
    </row>
    <row r="342" spans="1:1" x14ac:dyDescent="0.35">
      <c r="A342" s="50"/>
    </row>
    <row r="343" spans="1:1" x14ac:dyDescent="0.35">
      <c r="A343" s="50"/>
    </row>
    <row r="344" spans="1:1" x14ac:dyDescent="0.35">
      <c r="A344" s="50"/>
    </row>
    <row r="345" spans="1:1" x14ac:dyDescent="0.35">
      <c r="A345" s="50"/>
    </row>
    <row r="346" spans="1:1" x14ac:dyDescent="0.35">
      <c r="A346" s="50"/>
    </row>
    <row r="347" spans="1:1" x14ac:dyDescent="0.35">
      <c r="A347" s="50"/>
    </row>
    <row r="348" spans="1:1" x14ac:dyDescent="0.35">
      <c r="A348" s="50"/>
    </row>
    <row r="349" spans="1:1" x14ac:dyDescent="0.35">
      <c r="A349" s="50"/>
    </row>
    <row r="350" spans="1:1" x14ac:dyDescent="0.35">
      <c r="A350" s="50"/>
    </row>
    <row r="351" spans="1:1" x14ac:dyDescent="0.35">
      <c r="A351" s="50"/>
    </row>
    <row r="352" spans="1:1" x14ac:dyDescent="0.35">
      <c r="A352" s="50"/>
    </row>
    <row r="353" spans="1:1" x14ac:dyDescent="0.35">
      <c r="A353" s="50"/>
    </row>
    <row r="354" spans="1:1" x14ac:dyDescent="0.35">
      <c r="A354" s="50"/>
    </row>
    <row r="355" spans="1:1" x14ac:dyDescent="0.35">
      <c r="A355" s="50"/>
    </row>
    <row r="356" spans="1:1" x14ac:dyDescent="0.35">
      <c r="A356" s="50"/>
    </row>
    <row r="357" spans="1:1" x14ac:dyDescent="0.35">
      <c r="A357" s="50"/>
    </row>
    <row r="358" spans="1:1" x14ac:dyDescent="0.35">
      <c r="A358" s="50"/>
    </row>
    <row r="359" spans="1:1" x14ac:dyDescent="0.35">
      <c r="A359" s="50"/>
    </row>
    <row r="360" spans="1:1" x14ac:dyDescent="0.35">
      <c r="A360" s="50"/>
    </row>
    <row r="361" spans="1:1" x14ac:dyDescent="0.35">
      <c r="A361" s="50"/>
    </row>
    <row r="362" spans="1:1" x14ac:dyDescent="0.35">
      <c r="A362" s="50"/>
    </row>
    <row r="363" spans="1:1" x14ac:dyDescent="0.35">
      <c r="A363" s="50"/>
    </row>
    <row r="364" spans="1:1" x14ac:dyDescent="0.35">
      <c r="A364" s="50"/>
    </row>
    <row r="365" spans="1:1" x14ac:dyDescent="0.35">
      <c r="A365" s="50"/>
    </row>
    <row r="366" spans="1:1" x14ac:dyDescent="0.35">
      <c r="A366" s="50"/>
    </row>
    <row r="367" spans="1:1" x14ac:dyDescent="0.35">
      <c r="A367" s="50"/>
    </row>
    <row r="368" spans="1:1" x14ac:dyDescent="0.35">
      <c r="A368" s="50"/>
    </row>
    <row r="369" spans="1:1" x14ac:dyDescent="0.35">
      <c r="A369" s="50"/>
    </row>
    <row r="370" spans="1:1" x14ac:dyDescent="0.35">
      <c r="A370" s="50"/>
    </row>
    <row r="371" spans="1:1" x14ac:dyDescent="0.35">
      <c r="A371" s="50"/>
    </row>
    <row r="372" spans="1:1" x14ac:dyDescent="0.35">
      <c r="A372" s="50"/>
    </row>
    <row r="373" spans="1:1" x14ac:dyDescent="0.35">
      <c r="A373" s="50"/>
    </row>
    <row r="374" spans="1:1" x14ac:dyDescent="0.35">
      <c r="A374" s="50"/>
    </row>
    <row r="375" spans="1:1" x14ac:dyDescent="0.35">
      <c r="A375" s="50"/>
    </row>
    <row r="376" spans="1:1" x14ac:dyDescent="0.35">
      <c r="A376" s="50"/>
    </row>
    <row r="377" spans="1:1" x14ac:dyDescent="0.35">
      <c r="A377" s="50"/>
    </row>
    <row r="378" spans="1:1" x14ac:dyDescent="0.35">
      <c r="A378" s="50"/>
    </row>
    <row r="379" spans="1:1" x14ac:dyDescent="0.35">
      <c r="A379" s="50"/>
    </row>
    <row r="380" spans="1:1" x14ac:dyDescent="0.35">
      <c r="A380" s="50"/>
    </row>
    <row r="381" spans="1:1" x14ac:dyDescent="0.35">
      <c r="A381" s="50"/>
    </row>
    <row r="382" spans="1:1" x14ac:dyDescent="0.35">
      <c r="A382" s="50"/>
    </row>
    <row r="383" spans="1:1" x14ac:dyDescent="0.35">
      <c r="A383" s="50"/>
    </row>
    <row r="384" spans="1:1" x14ac:dyDescent="0.35">
      <c r="A384" s="50"/>
    </row>
    <row r="385" spans="1:1" x14ac:dyDescent="0.35">
      <c r="A385" s="50"/>
    </row>
    <row r="386" spans="1:1" x14ac:dyDescent="0.35">
      <c r="A386" s="50"/>
    </row>
    <row r="387" spans="1:1" x14ac:dyDescent="0.35">
      <c r="A387" s="50"/>
    </row>
    <row r="388" spans="1:1" x14ac:dyDescent="0.35">
      <c r="A388" s="50"/>
    </row>
    <row r="389" spans="1:1" x14ac:dyDescent="0.35">
      <c r="A389" s="50"/>
    </row>
    <row r="390" spans="1:1" x14ac:dyDescent="0.35">
      <c r="A390" s="50"/>
    </row>
    <row r="391" spans="1:1" x14ac:dyDescent="0.35">
      <c r="A391" s="50"/>
    </row>
    <row r="392" spans="1:1" x14ac:dyDescent="0.35">
      <c r="A392" s="50"/>
    </row>
    <row r="393" spans="1:1" x14ac:dyDescent="0.35">
      <c r="A393" s="50"/>
    </row>
    <row r="394" spans="1:1" x14ac:dyDescent="0.35">
      <c r="A394" s="50"/>
    </row>
    <row r="395" spans="1:1" x14ac:dyDescent="0.35">
      <c r="A395" s="50"/>
    </row>
    <row r="396" spans="1:1" x14ac:dyDescent="0.35">
      <c r="A396" s="50"/>
    </row>
    <row r="397" spans="1:1" x14ac:dyDescent="0.35">
      <c r="A397" s="50"/>
    </row>
    <row r="398" spans="1:1" x14ac:dyDescent="0.35">
      <c r="A398" s="50"/>
    </row>
    <row r="399" spans="1:1" x14ac:dyDescent="0.35">
      <c r="A399" s="50"/>
    </row>
    <row r="400" spans="1:1" x14ac:dyDescent="0.35">
      <c r="A400" s="50"/>
    </row>
    <row r="401" spans="1:1" x14ac:dyDescent="0.35">
      <c r="A401" s="50"/>
    </row>
    <row r="402" spans="1:1" x14ac:dyDescent="0.35">
      <c r="A402" s="50"/>
    </row>
    <row r="403" spans="1:1" x14ac:dyDescent="0.35">
      <c r="A403" s="50"/>
    </row>
    <row r="404" spans="1:1" x14ac:dyDescent="0.35">
      <c r="A404" s="50"/>
    </row>
    <row r="405" spans="1:1" x14ac:dyDescent="0.35">
      <c r="A405" s="50"/>
    </row>
    <row r="406" spans="1:1" x14ac:dyDescent="0.35">
      <c r="A406" s="50"/>
    </row>
    <row r="407" spans="1:1" x14ac:dyDescent="0.35">
      <c r="A407" s="50"/>
    </row>
    <row r="408" spans="1:1" x14ac:dyDescent="0.35">
      <c r="A408" s="50"/>
    </row>
    <row r="409" spans="1:1" x14ac:dyDescent="0.35">
      <c r="A409" s="50"/>
    </row>
    <row r="410" spans="1:1" x14ac:dyDescent="0.35">
      <c r="A410" s="50"/>
    </row>
    <row r="411" spans="1:1" x14ac:dyDescent="0.35">
      <c r="A411" s="50"/>
    </row>
    <row r="412" spans="1:1" x14ac:dyDescent="0.35">
      <c r="A412" s="50"/>
    </row>
    <row r="413" spans="1:1" x14ac:dyDescent="0.35">
      <c r="A413" s="50"/>
    </row>
    <row r="414" spans="1:1" x14ac:dyDescent="0.35">
      <c r="A414" s="50"/>
    </row>
    <row r="415" spans="1:1" x14ac:dyDescent="0.35">
      <c r="A415" s="50"/>
    </row>
    <row r="416" spans="1:1" x14ac:dyDescent="0.35">
      <c r="A416" s="50"/>
    </row>
    <row r="417" spans="1:1" x14ac:dyDescent="0.35">
      <c r="A417" s="50"/>
    </row>
    <row r="418" spans="1:1" x14ac:dyDescent="0.35">
      <c r="A418" s="50"/>
    </row>
    <row r="419" spans="1:1" x14ac:dyDescent="0.35">
      <c r="A419" s="50"/>
    </row>
    <row r="420" spans="1:1" x14ac:dyDescent="0.35">
      <c r="A420" s="50"/>
    </row>
    <row r="421" spans="1:1" x14ac:dyDescent="0.35">
      <c r="A421" s="50"/>
    </row>
    <row r="422" spans="1:1" x14ac:dyDescent="0.35">
      <c r="A422" s="50"/>
    </row>
    <row r="423" spans="1:1" x14ac:dyDescent="0.35">
      <c r="A423" s="50"/>
    </row>
    <row r="424" spans="1:1" x14ac:dyDescent="0.35">
      <c r="A424" s="50"/>
    </row>
    <row r="425" spans="1:1" x14ac:dyDescent="0.35">
      <c r="A425" s="50"/>
    </row>
    <row r="426" spans="1:1" x14ac:dyDescent="0.35">
      <c r="A426" s="50"/>
    </row>
    <row r="427" spans="1:1" x14ac:dyDescent="0.35">
      <c r="A427" s="50"/>
    </row>
    <row r="428" spans="1:1" x14ac:dyDescent="0.35">
      <c r="A428" s="50"/>
    </row>
    <row r="429" spans="1:1" x14ac:dyDescent="0.35">
      <c r="A429" s="50"/>
    </row>
    <row r="430" spans="1:1" x14ac:dyDescent="0.35">
      <c r="A430" s="50"/>
    </row>
    <row r="431" spans="1:1" x14ac:dyDescent="0.35">
      <c r="A431" s="50"/>
    </row>
    <row r="432" spans="1:1" x14ac:dyDescent="0.35">
      <c r="A432" s="50"/>
    </row>
    <row r="433" spans="1:1" x14ac:dyDescent="0.35">
      <c r="A433" s="50"/>
    </row>
    <row r="434" spans="1:1" x14ac:dyDescent="0.35">
      <c r="A434" s="50"/>
    </row>
    <row r="435" spans="1:1" x14ac:dyDescent="0.35">
      <c r="A435" s="50"/>
    </row>
    <row r="436" spans="1:1" x14ac:dyDescent="0.35">
      <c r="A436" s="50"/>
    </row>
    <row r="437" spans="1:1" x14ac:dyDescent="0.35">
      <c r="A437" s="50"/>
    </row>
    <row r="438" spans="1:1" x14ac:dyDescent="0.35">
      <c r="A438" s="50"/>
    </row>
    <row r="439" spans="1:1" x14ac:dyDescent="0.35">
      <c r="A439" s="50"/>
    </row>
    <row r="440" spans="1:1" x14ac:dyDescent="0.35">
      <c r="A440" s="50"/>
    </row>
    <row r="441" spans="1:1" x14ac:dyDescent="0.35">
      <c r="A441" s="50"/>
    </row>
    <row r="442" spans="1:1" x14ac:dyDescent="0.35">
      <c r="A442" s="50"/>
    </row>
    <row r="443" spans="1:1" x14ac:dyDescent="0.35">
      <c r="A443" s="50"/>
    </row>
    <row r="444" spans="1:1" x14ac:dyDescent="0.35">
      <c r="A444" s="50"/>
    </row>
    <row r="445" spans="1:1" x14ac:dyDescent="0.35">
      <c r="A445" s="50"/>
    </row>
    <row r="446" spans="1:1" x14ac:dyDescent="0.35">
      <c r="A446" s="50"/>
    </row>
    <row r="447" spans="1:1" x14ac:dyDescent="0.35">
      <c r="A447" s="50"/>
    </row>
    <row r="448" spans="1:1" x14ac:dyDescent="0.35">
      <c r="A448" s="50"/>
    </row>
    <row r="449" spans="1:1" x14ac:dyDescent="0.35">
      <c r="A449" s="50"/>
    </row>
    <row r="450" spans="1:1" x14ac:dyDescent="0.35">
      <c r="A450" s="50"/>
    </row>
    <row r="451" spans="1:1" x14ac:dyDescent="0.35">
      <c r="A451" s="50"/>
    </row>
    <row r="452" spans="1:1" x14ac:dyDescent="0.35">
      <c r="A452" s="50"/>
    </row>
    <row r="453" spans="1:1" x14ac:dyDescent="0.35">
      <c r="A453" s="50"/>
    </row>
    <row r="454" spans="1:1" x14ac:dyDescent="0.35">
      <c r="A454" s="50"/>
    </row>
    <row r="455" spans="1:1" x14ac:dyDescent="0.35">
      <c r="A455" s="50"/>
    </row>
    <row r="456" spans="1:1" x14ac:dyDescent="0.35">
      <c r="A456" s="50"/>
    </row>
    <row r="457" spans="1:1" x14ac:dyDescent="0.35">
      <c r="A457" s="50"/>
    </row>
    <row r="458" spans="1:1" x14ac:dyDescent="0.35">
      <c r="A458" s="50"/>
    </row>
    <row r="459" spans="1:1" x14ac:dyDescent="0.35">
      <c r="A459" s="50"/>
    </row>
    <row r="460" spans="1:1" x14ac:dyDescent="0.35">
      <c r="A460" s="50"/>
    </row>
    <row r="461" spans="1:1" x14ac:dyDescent="0.35">
      <c r="A461" s="50"/>
    </row>
    <row r="462" spans="1:1" x14ac:dyDescent="0.35">
      <c r="A462" s="50"/>
    </row>
    <row r="463" spans="1:1" x14ac:dyDescent="0.35">
      <c r="A463" s="50"/>
    </row>
    <row r="464" spans="1:1" x14ac:dyDescent="0.35">
      <c r="A464" s="50"/>
    </row>
    <row r="465" spans="1:1" x14ac:dyDescent="0.35">
      <c r="A465" s="50"/>
    </row>
    <row r="466" spans="1:1" x14ac:dyDescent="0.35">
      <c r="A466" s="50"/>
    </row>
    <row r="467" spans="1:1" x14ac:dyDescent="0.35">
      <c r="A467" s="50"/>
    </row>
    <row r="468" spans="1:1" x14ac:dyDescent="0.35">
      <c r="A468" s="50"/>
    </row>
    <row r="469" spans="1:1" x14ac:dyDescent="0.35">
      <c r="A469" s="50"/>
    </row>
    <row r="470" spans="1:1" x14ac:dyDescent="0.35">
      <c r="A470" s="50"/>
    </row>
    <row r="471" spans="1:1" x14ac:dyDescent="0.35">
      <c r="A471" s="50"/>
    </row>
    <row r="472" spans="1:1" x14ac:dyDescent="0.35">
      <c r="A472" s="50"/>
    </row>
    <row r="473" spans="1:1" x14ac:dyDescent="0.35">
      <c r="A473" s="50"/>
    </row>
    <row r="474" spans="1:1" x14ac:dyDescent="0.35">
      <c r="A474" s="50"/>
    </row>
    <row r="475" spans="1:1" x14ac:dyDescent="0.35">
      <c r="A475" s="50"/>
    </row>
    <row r="476" spans="1:1" x14ac:dyDescent="0.35">
      <c r="A476" s="50"/>
    </row>
    <row r="477" spans="1:1" x14ac:dyDescent="0.35">
      <c r="A477" s="50"/>
    </row>
    <row r="478" spans="1:1" x14ac:dyDescent="0.35">
      <c r="A478" s="50"/>
    </row>
    <row r="479" spans="1:1" x14ac:dyDescent="0.35">
      <c r="A479" s="50"/>
    </row>
    <row r="480" spans="1:1" x14ac:dyDescent="0.35">
      <c r="A480" s="50"/>
    </row>
    <row r="481" spans="1:1" x14ac:dyDescent="0.35">
      <c r="A481" s="50"/>
    </row>
    <row r="482" spans="1:1" x14ac:dyDescent="0.35">
      <c r="A482" s="50"/>
    </row>
    <row r="483" spans="1:1" x14ac:dyDescent="0.35">
      <c r="A483" s="50"/>
    </row>
    <row r="484" spans="1:1" x14ac:dyDescent="0.35">
      <c r="A484" s="50"/>
    </row>
    <row r="485" spans="1:1" x14ac:dyDescent="0.35">
      <c r="A485" s="50"/>
    </row>
    <row r="486" spans="1:1" x14ac:dyDescent="0.35">
      <c r="A486" s="50"/>
    </row>
    <row r="487" spans="1:1" x14ac:dyDescent="0.35">
      <c r="A487" s="50"/>
    </row>
    <row r="488" spans="1:1" x14ac:dyDescent="0.35">
      <c r="A488" s="50"/>
    </row>
    <row r="489" spans="1:1" x14ac:dyDescent="0.35">
      <c r="A489" s="50"/>
    </row>
    <row r="490" spans="1:1" x14ac:dyDescent="0.35">
      <c r="A490" s="50"/>
    </row>
    <row r="491" spans="1:1" x14ac:dyDescent="0.35">
      <c r="A491" s="50"/>
    </row>
    <row r="492" spans="1:1" x14ac:dyDescent="0.35">
      <c r="A492" s="50"/>
    </row>
    <row r="493" spans="1:1" x14ac:dyDescent="0.35">
      <c r="A493" s="50"/>
    </row>
    <row r="494" spans="1:1" x14ac:dyDescent="0.35">
      <c r="A494" s="50"/>
    </row>
    <row r="495" spans="1:1" x14ac:dyDescent="0.35">
      <c r="A495" s="50"/>
    </row>
    <row r="496" spans="1:1" x14ac:dyDescent="0.35">
      <c r="A496" s="50"/>
    </row>
    <row r="497" spans="1:1" x14ac:dyDescent="0.35">
      <c r="A497" s="50"/>
    </row>
    <row r="498" spans="1:1" x14ac:dyDescent="0.35">
      <c r="A498" s="50"/>
    </row>
    <row r="499" spans="1:1" x14ac:dyDescent="0.35">
      <c r="A499" s="50"/>
    </row>
    <row r="500" spans="1:1" x14ac:dyDescent="0.35">
      <c r="A500" s="50"/>
    </row>
    <row r="501" spans="1:1" x14ac:dyDescent="0.35">
      <c r="A501" s="50"/>
    </row>
    <row r="502" spans="1:1" x14ac:dyDescent="0.35">
      <c r="A502" s="50"/>
    </row>
    <row r="503" spans="1:1" x14ac:dyDescent="0.35">
      <c r="A503" s="50"/>
    </row>
    <row r="504" spans="1:1" x14ac:dyDescent="0.35">
      <c r="A504" s="50"/>
    </row>
    <row r="505" spans="1:1" x14ac:dyDescent="0.35">
      <c r="A505" s="50"/>
    </row>
    <row r="506" spans="1:1" x14ac:dyDescent="0.35">
      <c r="A506" s="50"/>
    </row>
    <row r="507" spans="1:1" x14ac:dyDescent="0.35">
      <c r="A507" s="50"/>
    </row>
    <row r="508" spans="1:1" x14ac:dyDescent="0.35">
      <c r="A508" s="50"/>
    </row>
    <row r="509" spans="1:1" x14ac:dyDescent="0.35">
      <c r="A509" s="50"/>
    </row>
    <row r="510" spans="1:1" x14ac:dyDescent="0.35">
      <c r="A510" s="50"/>
    </row>
    <row r="511" spans="1:1" x14ac:dyDescent="0.35">
      <c r="A511" s="50"/>
    </row>
    <row r="512" spans="1:1" x14ac:dyDescent="0.35">
      <c r="A512" s="50"/>
    </row>
    <row r="513" spans="1:1" x14ac:dyDescent="0.35">
      <c r="A513" s="50"/>
    </row>
    <row r="514" spans="1:1" x14ac:dyDescent="0.35">
      <c r="A514" s="50"/>
    </row>
    <row r="515" spans="1:1" x14ac:dyDescent="0.35">
      <c r="A515" s="50"/>
    </row>
    <row r="516" spans="1:1" x14ac:dyDescent="0.35">
      <c r="A516" s="50"/>
    </row>
    <row r="517" spans="1:1" x14ac:dyDescent="0.35">
      <c r="A517" s="50"/>
    </row>
    <row r="518" spans="1:1" x14ac:dyDescent="0.35">
      <c r="A518" s="50"/>
    </row>
    <row r="519" spans="1:1" x14ac:dyDescent="0.35">
      <c r="A519" s="50"/>
    </row>
    <row r="520" spans="1:1" x14ac:dyDescent="0.35">
      <c r="A520" s="50"/>
    </row>
    <row r="521" spans="1:1" x14ac:dyDescent="0.35">
      <c r="A521" s="50"/>
    </row>
    <row r="522" spans="1:1" x14ac:dyDescent="0.35">
      <c r="A522" s="50"/>
    </row>
    <row r="523" spans="1:1" x14ac:dyDescent="0.35">
      <c r="A523" s="50"/>
    </row>
    <row r="524" spans="1:1" x14ac:dyDescent="0.35">
      <c r="A524" s="50"/>
    </row>
    <row r="525" spans="1:1" x14ac:dyDescent="0.35">
      <c r="A525" s="50"/>
    </row>
    <row r="526" spans="1:1" x14ac:dyDescent="0.35">
      <c r="A526" s="50"/>
    </row>
    <row r="527" spans="1:1" x14ac:dyDescent="0.35">
      <c r="A527" s="50"/>
    </row>
    <row r="528" spans="1:1" x14ac:dyDescent="0.35">
      <c r="A528" s="50"/>
    </row>
    <row r="529" spans="1:1" x14ac:dyDescent="0.35">
      <c r="A529" s="50"/>
    </row>
    <row r="530" spans="1:1" x14ac:dyDescent="0.35">
      <c r="A530" s="50"/>
    </row>
    <row r="531" spans="1:1" x14ac:dyDescent="0.35">
      <c r="A531" s="50"/>
    </row>
    <row r="532" spans="1:1" x14ac:dyDescent="0.35">
      <c r="A532" s="50"/>
    </row>
    <row r="533" spans="1:1" x14ac:dyDescent="0.35">
      <c r="A533" s="50"/>
    </row>
    <row r="534" spans="1:1" x14ac:dyDescent="0.35">
      <c r="A534" s="50"/>
    </row>
    <row r="535" spans="1:1" x14ac:dyDescent="0.35">
      <c r="A535" s="50"/>
    </row>
    <row r="536" spans="1:1" x14ac:dyDescent="0.35">
      <c r="A536" s="50"/>
    </row>
    <row r="537" spans="1:1" x14ac:dyDescent="0.35">
      <c r="A537" s="50"/>
    </row>
    <row r="538" spans="1:1" x14ac:dyDescent="0.35">
      <c r="A538" s="50"/>
    </row>
    <row r="539" spans="1:1" x14ac:dyDescent="0.35">
      <c r="A539" s="50"/>
    </row>
    <row r="540" spans="1:1" x14ac:dyDescent="0.35">
      <c r="A540" s="50"/>
    </row>
    <row r="541" spans="1:1" x14ac:dyDescent="0.35">
      <c r="A541" s="50"/>
    </row>
    <row r="542" spans="1:1" x14ac:dyDescent="0.35">
      <c r="A542" s="50"/>
    </row>
    <row r="543" spans="1:1" x14ac:dyDescent="0.35">
      <c r="A543" s="50"/>
    </row>
    <row r="544" spans="1:1" x14ac:dyDescent="0.35">
      <c r="A544" s="50"/>
    </row>
    <row r="545" spans="1:1" x14ac:dyDescent="0.35">
      <c r="A545" s="50"/>
    </row>
    <row r="546" spans="1:1" x14ac:dyDescent="0.35">
      <c r="A546" s="50"/>
    </row>
    <row r="547" spans="1:1" x14ac:dyDescent="0.35">
      <c r="A547" s="50"/>
    </row>
    <row r="548" spans="1:1" x14ac:dyDescent="0.35">
      <c r="A548" s="50"/>
    </row>
    <row r="549" spans="1:1" x14ac:dyDescent="0.35">
      <c r="A549" s="50"/>
    </row>
    <row r="550" spans="1:1" x14ac:dyDescent="0.35">
      <c r="A550" s="50"/>
    </row>
    <row r="551" spans="1:1" x14ac:dyDescent="0.35">
      <c r="A551" s="50"/>
    </row>
    <row r="552" spans="1:1" x14ac:dyDescent="0.35">
      <c r="A552" s="50"/>
    </row>
    <row r="553" spans="1:1" x14ac:dyDescent="0.35">
      <c r="A553" s="50"/>
    </row>
    <row r="554" spans="1:1" x14ac:dyDescent="0.35">
      <c r="A554" s="50"/>
    </row>
    <row r="555" spans="1:1" x14ac:dyDescent="0.35">
      <c r="A555" s="50"/>
    </row>
    <row r="556" spans="1:1" x14ac:dyDescent="0.35">
      <c r="A556" s="50"/>
    </row>
    <row r="557" spans="1:1" x14ac:dyDescent="0.35">
      <c r="A557" s="50"/>
    </row>
    <row r="558" spans="1:1" x14ac:dyDescent="0.35">
      <c r="A558" s="50"/>
    </row>
    <row r="559" spans="1:1" x14ac:dyDescent="0.35">
      <c r="A559" s="50"/>
    </row>
    <row r="560" spans="1:1" x14ac:dyDescent="0.35">
      <c r="A560" s="50"/>
    </row>
    <row r="561" spans="1:1" x14ac:dyDescent="0.35">
      <c r="A561" s="50"/>
    </row>
    <row r="562" spans="1:1" x14ac:dyDescent="0.35">
      <c r="A562" s="50"/>
    </row>
    <row r="563" spans="1:1" x14ac:dyDescent="0.35">
      <c r="A563" s="50"/>
    </row>
    <row r="564" spans="1:1" x14ac:dyDescent="0.35">
      <c r="A564" s="50"/>
    </row>
    <row r="565" spans="1:1" x14ac:dyDescent="0.35">
      <c r="A565" s="50"/>
    </row>
    <row r="566" spans="1:1" x14ac:dyDescent="0.35">
      <c r="A566" s="50"/>
    </row>
    <row r="567" spans="1:1" x14ac:dyDescent="0.35">
      <c r="A567" s="50"/>
    </row>
    <row r="568" spans="1:1" x14ac:dyDescent="0.35">
      <c r="A568" s="50"/>
    </row>
    <row r="569" spans="1:1" x14ac:dyDescent="0.35">
      <c r="A569" s="50"/>
    </row>
    <row r="570" spans="1:1" x14ac:dyDescent="0.35">
      <c r="A570" s="50"/>
    </row>
    <row r="571" spans="1:1" x14ac:dyDescent="0.35">
      <c r="A571" s="50"/>
    </row>
    <row r="572" spans="1:1" x14ac:dyDescent="0.35">
      <c r="A572" s="50"/>
    </row>
    <row r="573" spans="1:1" x14ac:dyDescent="0.35">
      <c r="A573" s="50"/>
    </row>
    <row r="574" spans="1:1" x14ac:dyDescent="0.35">
      <c r="A574" s="50"/>
    </row>
    <row r="575" spans="1:1" x14ac:dyDescent="0.35">
      <c r="A575" s="50"/>
    </row>
    <row r="576" spans="1:1" x14ac:dyDescent="0.35">
      <c r="A576" s="50"/>
    </row>
    <row r="577" spans="1:1" x14ac:dyDescent="0.35">
      <c r="A577" s="50"/>
    </row>
    <row r="578" spans="1:1" x14ac:dyDescent="0.35">
      <c r="A578" s="50"/>
    </row>
    <row r="579" spans="1:1" x14ac:dyDescent="0.35">
      <c r="A579" s="50"/>
    </row>
    <row r="580" spans="1:1" x14ac:dyDescent="0.35">
      <c r="A580" s="50"/>
    </row>
    <row r="581" spans="1:1" x14ac:dyDescent="0.35">
      <c r="A581" s="50"/>
    </row>
    <row r="582" spans="1:1" x14ac:dyDescent="0.35">
      <c r="A582" s="50"/>
    </row>
    <row r="583" spans="1:1" x14ac:dyDescent="0.35">
      <c r="A583" s="50"/>
    </row>
    <row r="584" spans="1:1" x14ac:dyDescent="0.35">
      <c r="A584" s="50"/>
    </row>
    <row r="585" spans="1:1" x14ac:dyDescent="0.35">
      <c r="A585" s="50"/>
    </row>
    <row r="586" spans="1:1" x14ac:dyDescent="0.35">
      <c r="A586" s="50"/>
    </row>
    <row r="587" spans="1:1" x14ac:dyDescent="0.35">
      <c r="A587" s="50"/>
    </row>
    <row r="588" spans="1:1" x14ac:dyDescent="0.35">
      <c r="A588" s="50"/>
    </row>
    <row r="589" spans="1:1" x14ac:dyDescent="0.35">
      <c r="A589" s="50"/>
    </row>
    <row r="590" spans="1:1" x14ac:dyDescent="0.35">
      <c r="A590" s="50"/>
    </row>
    <row r="591" spans="1:1" x14ac:dyDescent="0.35">
      <c r="A591" s="50"/>
    </row>
    <row r="592" spans="1:1" x14ac:dyDescent="0.35">
      <c r="A592" s="50"/>
    </row>
    <row r="593" spans="1:1" x14ac:dyDescent="0.35">
      <c r="A593" s="50"/>
    </row>
    <row r="594" spans="1:1" x14ac:dyDescent="0.35">
      <c r="A594" s="50"/>
    </row>
    <row r="595" spans="1:1" x14ac:dyDescent="0.35">
      <c r="A595" s="50"/>
    </row>
    <row r="596" spans="1:1" x14ac:dyDescent="0.35">
      <c r="A596" s="50"/>
    </row>
    <row r="597" spans="1:1" x14ac:dyDescent="0.35">
      <c r="A597" s="50"/>
    </row>
    <row r="598" spans="1:1" x14ac:dyDescent="0.35">
      <c r="A598" s="50"/>
    </row>
    <row r="599" spans="1:1" x14ac:dyDescent="0.35">
      <c r="A599" s="50"/>
    </row>
    <row r="600" spans="1:1" x14ac:dyDescent="0.35">
      <c r="A600" s="50"/>
    </row>
    <row r="601" spans="1:1" x14ac:dyDescent="0.35">
      <c r="A601" s="50"/>
    </row>
    <row r="602" spans="1:1" x14ac:dyDescent="0.35">
      <c r="A602" s="50"/>
    </row>
    <row r="603" spans="1:1" x14ac:dyDescent="0.35">
      <c r="A603" s="50"/>
    </row>
    <row r="604" spans="1:1" x14ac:dyDescent="0.35">
      <c r="A604" s="50"/>
    </row>
    <row r="605" spans="1:1" x14ac:dyDescent="0.35">
      <c r="A605" s="50"/>
    </row>
    <row r="606" spans="1:1" x14ac:dyDescent="0.35">
      <c r="A606" s="50"/>
    </row>
    <row r="607" spans="1:1" x14ac:dyDescent="0.35">
      <c r="A607" s="50"/>
    </row>
    <row r="608" spans="1:1" x14ac:dyDescent="0.35">
      <c r="A608" s="50"/>
    </row>
    <row r="609" spans="1:1" x14ac:dyDescent="0.35">
      <c r="A609" s="50"/>
    </row>
    <row r="610" spans="1:1" x14ac:dyDescent="0.35">
      <c r="A610" s="50"/>
    </row>
    <row r="611" spans="1:1" x14ac:dyDescent="0.35">
      <c r="A611" s="50"/>
    </row>
    <row r="612" spans="1:1" x14ac:dyDescent="0.35">
      <c r="A612" s="50"/>
    </row>
    <row r="613" spans="1:1" x14ac:dyDescent="0.35">
      <c r="A613" s="50"/>
    </row>
    <row r="614" spans="1:1" x14ac:dyDescent="0.35">
      <c r="A614" s="50"/>
    </row>
    <row r="615" spans="1:1" x14ac:dyDescent="0.35">
      <c r="A615" s="50"/>
    </row>
    <row r="616" spans="1:1" x14ac:dyDescent="0.35">
      <c r="A616" s="50"/>
    </row>
    <row r="617" spans="1:1" x14ac:dyDescent="0.35">
      <c r="A617" s="50"/>
    </row>
    <row r="618" spans="1:1" x14ac:dyDescent="0.35">
      <c r="A618" s="50"/>
    </row>
    <row r="619" spans="1:1" x14ac:dyDescent="0.35">
      <c r="A619" s="50"/>
    </row>
    <row r="620" spans="1:1" x14ac:dyDescent="0.35">
      <c r="A620" s="50"/>
    </row>
    <row r="621" spans="1:1" x14ac:dyDescent="0.35">
      <c r="A621" s="50"/>
    </row>
    <row r="622" spans="1:1" x14ac:dyDescent="0.35">
      <c r="A622" s="50"/>
    </row>
    <row r="623" spans="1:1" x14ac:dyDescent="0.35">
      <c r="A623" s="50"/>
    </row>
    <row r="624" spans="1:1" x14ac:dyDescent="0.35">
      <c r="A624" s="50"/>
    </row>
    <row r="625" spans="1:1" x14ac:dyDescent="0.35">
      <c r="A625" s="50"/>
    </row>
    <row r="626" spans="1:1" x14ac:dyDescent="0.35">
      <c r="A626" s="50"/>
    </row>
    <row r="627" spans="1:1" x14ac:dyDescent="0.35">
      <c r="A627" s="50"/>
    </row>
    <row r="628" spans="1:1" x14ac:dyDescent="0.35">
      <c r="A628" s="50"/>
    </row>
    <row r="629" spans="1:1" x14ac:dyDescent="0.35">
      <c r="A629" s="50"/>
    </row>
    <row r="630" spans="1:1" x14ac:dyDescent="0.35">
      <c r="A630" s="50"/>
    </row>
    <row r="631" spans="1:1" x14ac:dyDescent="0.35">
      <c r="A631" s="50"/>
    </row>
    <row r="632" spans="1:1" x14ac:dyDescent="0.35">
      <c r="A632" s="50"/>
    </row>
    <row r="633" spans="1:1" x14ac:dyDescent="0.35">
      <c r="A633" s="50"/>
    </row>
    <row r="634" spans="1:1" x14ac:dyDescent="0.35">
      <c r="A634" s="50"/>
    </row>
    <row r="635" spans="1:1" x14ac:dyDescent="0.35">
      <c r="A635" s="50"/>
    </row>
    <row r="636" spans="1:1" x14ac:dyDescent="0.35">
      <c r="A636" s="50"/>
    </row>
    <row r="637" spans="1:1" x14ac:dyDescent="0.35">
      <c r="A637" s="50"/>
    </row>
    <row r="638" spans="1:1" x14ac:dyDescent="0.35">
      <c r="A638" s="50"/>
    </row>
    <row r="639" spans="1:1" x14ac:dyDescent="0.35">
      <c r="A639" s="50"/>
    </row>
    <row r="640" spans="1:1" x14ac:dyDescent="0.35">
      <c r="A640" s="50"/>
    </row>
    <row r="641" spans="1:1" x14ac:dyDescent="0.35">
      <c r="A641" s="50"/>
    </row>
    <row r="642" spans="1:1" x14ac:dyDescent="0.35">
      <c r="A642" s="50"/>
    </row>
    <row r="643" spans="1:1" x14ac:dyDescent="0.35">
      <c r="A643" s="50"/>
    </row>
    <row r="644" spans="1:1" x14ac:dyDescent="0.35">
      <c r="A644" s="50"/>
    </row>
    <row r="645" spans="1:1" x14ac:dyDescent="0.35">
      <c r="A645" s="50"/>
    </row>
    <row r="646" spans="1:1" x14ac:dyDescent="0.35">
      <c r="A646" s="50"/>
    </row>
    <row r="647" spans="1:1" x14ac:dyDescent="0.35">
      <c r="A647" s="50"/>
    </row>
    <row r="648" spans="1:1" x14ac:dyDescent="0.35">
      <c r="A648" s="50"/>
    </row>
    <row r="649" spans="1:1" x14ac:dyDescent="0.35">
      <c r="A649" s="50"/>
    </row>
    <row r="650" spans="1:1" x14ac:dyDescent="0.35">
      <c r="A650" s="50"/>
    </row>
    <row r="651" spans="1:1" x14ac:dyDescent="0.35">
      <c r="A651" s="50"/>
    </row>
    <row r="652" spans="1:1" x14ac:dyDescent="0.35">
      <c r="A652" s="50"/>
    </row>
    <row r="653" spans="1:1" x14ac:dyDescent="0.35">
      <c r="A653" s="50"/>
    </row>
    <row r="654" spans="1:1" x14ac:dyDescent="0.35">
      <c r="A654" s="50"/>
    </row>
    <row r="655" spans="1:1" x14ac:dyDescent="0.35">
      <c r="A655" s="50"/>
    </row>
    <row r="656" spans="1:1" x14ac:dyDescent="0.35">
      <c r="A656" s="50"/>
    </row>
    <row r="657" spans="1:1" x14ac:dyDescent="0.35">
      <c r="A657" s="50"/>
    </row>
    <row r="658" spans="1:1" x14ac:dyDescent="0.35">
      <c r="A658" s="50"/>
    </row>
    <row r="659" spans="1:1" x14ac:dyDescent="0.35">
      <c r="A659" s="50"/>
    </row>
    <row r="660" spans="1:1" x14ac:dyDescent="0.35">
      <c r="A660" s="50"/>
    </row>
    <row r="661" spans="1:1" x14ac:dyDescent="0.35">
      <c r="A661" s="50"/>
    </row>
    <row r="662" spans="1:1" x14ac:dyDescent="0.35">
      <c r="A662" s="50"/>
    </row>
    <row r="663" spans="1:1" x14ac:dyDescent="0.35">
      <c r="A663" s="50"/>
    </row>
    <row r="664" spans="1:1" x14ac:dyDescent="0.35">
      <c r="A664" s="50"/>
    </row>
    <row r="665" spans="1:1" x14ac:dyDescent="0.35">
      <c r="A665" s="50"/>
    </row>
    <row r="666" spans="1:1" x14ac:dyDescent="0.35">
      <c r="A666" s="50"/>
    </row>
    <row r="667" spans="1:1" x14ac:dyDescent="0.35">
      <c r="A667" s="50"/>
    </row>
    <row r="668" spans="1:1" x14ac:dyDescent="0.35">
      <c r="A668" s="50"/>
    </row>
    <row r="669" spans="1:1" x14ac:dyDescent="0.35">
      <c r="A669" s="50"/>
    </row>
    <row r="670" spans="1:1" x14ac:dyDescent="0.35">
      <c r="A670" s="50"/>
    </row>
    <row r="671" spans="1:1" x14ac:dyDescent="0.35">
      <c r="A671" s="50"/>
    </row>
    <row r="672" spans="1:1" x14ac:dyDescent="0.35">
      <c r="A672" s="50"/>
    </row>
    <row r="673" spans="1:1" x14ac:dyDescent="0.35">
      <c r="A673" s="50"/>
    </row>
    <row r="674" spans="1:1" x14ac:dyDescent="0.35">
      <c r="A674" s="50"/>
    </row>
    <row r="675" spans="1:1" x14ac:dyDescent="0.35">
      <c r="A675" s="50"/>
    </row>
    <row r="676" spans="1:1" x14ac:dyDescent="0.35">
      <c r="A676" s="50"/>
    </row>
    <row r="677" spans="1:1" x14ac:dyDescent="0.35">
      <c r="A677" s="50"/>
    </row>
    <row r="678" spans="1:1" x14ac:dyDescent="0.35">
      <c r="A678" s="50"/>
    </row>
    <row r="679" spans="1:1" x14ac:dyDescent="0.35">
      <c r="A679" s="50"/>
    </row>
    <row r="680" spans="1:1" x14ac:dyDescent="0.35">
      <c r="A680" s="50"/>
    </row>
    <row r="681" spans="1:1" x14ac:dyDescent="0.35">
      <c r="A681" s="50"/>
    </row>
    <row r="682" spans="1:1" x14ac:dyDescent="0.35">
      <c r="A682" s="50"/>
    </row>
    <row r="683" spans="1:1" x14ac:dyDescent="0.35">
      <c r="A683" s="50"/>
    </row>
    <row r="684" spans="1:1" x14ac:dyDescent="0.35">
      <c r="A684" s="50"/>
    </row>
    <row r="685" spans="1:1" x14ac:dyDescent="0.35">
      <c r="A685" s="50"/>
    </row>
    <row r="686" spans="1:1" x14ac:dyDescent="0.35">
      <c r="A686" s="50"/>
    </row>
    <row r="687" spans="1:1" x14ac:dyDescent="0.35">
      <c r="A687" s="50"/>
    </row>
    <row r="688" spans="1:1" x14ac:dyDescent="0.35">
      <c r="A688" s="50"/>
    </row>
    <row r="689" spans="1:1" x14ac:dyDescent="0.35">
      <c r="A689" s="50"/>
    </row>
    <row r="690" spans="1:1" x14ac:dyDescent="0.35">
      <c r="A690" s="50"/>
    </row>
    <row r="691" spans="1:1" x14ac:dyDescent="0.35">
      <c r="A691" s="50"/>
    </row>
    <row r="692" spans="1:1" x14ac:dyDescent="0.35">
      <c r="A692" s="50"/>
    </row>
    <row r="693" spans="1:1" x14ac:dyDescent="0.35">
      <c r="A693" s="50"/>
    </row>
    <row r="694" spans="1:1" x14ac:dyDescent="0.35">
      <c r="A694" s="50"/>
    </row>
    <row r="695" spans="1:1" x14ac:dyDescent="0.35">
      <c r="A695" s="50"/>
    </row>
    <row r="696" spans="1:1" x14ac:dyDescent="0.35">
      <c r="A696" s="50"/>
    </row>
    <row r="697" spans="1:1" x14ac:dyDescent="0.35">
      <c r="A697" s="50"/>
    </row>
    <row r="698" spans="1:1" x14ac:dyDescent="0.35">
      <c r="A698" s="50"/>
    </row>
    <row r="699" spans="1:1" x14ac:dyDescent="0.35">
      <c r="A699" s="50"/>
    </row>
    <row r="700" spans="1:1" x14ac:dyDescent="0.35">
      <c r="A700" s="50"/>
    </row>
    <row r="701" spans="1:1" x14ac:dyDescent="0.35">
      <c r="A701" s="50"/>
    </row>
    <row r="702" spans="1:1" x14ac:dyDescent="0.35">
      <c r="A702" s="50"/>
    </row>
    <row r="703" spans="1:1" x14ac:dyDescent="0.35">
      <c r="A703" s="50"/>
    </row>
    <row r="704" spans="1:1" x14ac:dyDescent="0.35">
      <c r="A704" s="50"/>
    </row>
    <row r="705" spans="1:1" x14ac:dyDescent="0.35">
      <c r="A705" s="50"/>
    </row>
    <row r="706" spans="1:1" x14ac:dyDescent="0.35">
      <c r="A706" s="50"/>
    </row>
    <row r="707" spans="1:1" x14ac:dyDescent="0.35">
      <c r="A707" s="50"/>
    </row>
    <row r="708" spans="1:1" x14ac:dyDescent="0.35">
      <c r="A708" s="50"/>
    </row>
    <row r="709" spans="1:1" x14ac:dyDescent="0.35">
      <c r="A709" s="50"/>
    </row>
    <row r="710" spans="1:1" x14ac:dyDescent="0.35">
      <c r="A710" s="50"/>
    </row>
    <row r="711" spans="1:1" x14ac:dyDescent="0.35">
      <c r="A711" s="50"/>
    </row>
    <row r="712" spans="1:1" x14ac:dyDescent="0.35">
      <c r="A712" s="50"/>
    </row>
    <row r="713" spans="1:1" x14ac:dyDescent="0.35">
      <c r="A713" s="50"/>
    </row>
    <row r="714" spans="1:1" x14ac:dyDescent="0.35">
      <c r="A714" s="50"/>
    </row>
    <row r="715" spans="1:1" x14ac:dyDescent="0.35">
      <c r="A715" s="50"/>
    </row>
    <row r="716" spans="1:1" x14ac:dyDescent="0.35">
      <c r="A716" s="50"/>
    </row>
    <row r="717" spans="1:1" x14ac:dyDescent="0.35">
      <c r="A717" s="50"/>
    </row>
    <row r="718" spans="1:1" x14ac:dyDescent="0.35">
      <c r="A718" s="50"/>
    </row>
    <row r="719" spans="1:1" x14ac:dyDescent="0.35">
      <c r="A719" s="50"/>
    </row>
    <row r="720" spans="1:1" x14ac:dyDescent="0.35">
      <c r="A720" s="50"/>
    </row>
    <row r="721" spans="1:1" x14ac:dyDescent="0.35">
      <c r="A721" s="50"/>
    </row>
    <row r="722" spans="1:1" x14ac:dyDescent="0.35">
      <c r="A722" s="50"/>
    </row>
    <row r="723" spans="1:1" x14ac:dyDescent="0.35">
      <c r="A723" s="50"/>
    </row>
    <row r="724" spans="1:1" x14ac:dyDescent="0.35">
      <c r="A724" s="50"/>
    </row>
    <row r="725" spans="1:1" x14ac:dyDescent="0.35">
      <c r="A725" s="50"/>
    </row>
    <row r="726" spans="1:1" x14ac:dyDescent="0.35">
      <c r="A726" s="50"/>
    </row>
    <row r="727" spans="1:1" x14ac:dyDescent="0.35">
      <c r="A727" s="50"/>
    </row>
    <row r="728" spans="1:1" x14ac:dyDescent="0.35">
      <c r="A728" s="50"/>
    </row>
    <row r="729" spans="1:1" x14ac:dyDescent="0.35">
      <c r="A729" s="50"/>
    </row>
    <row r="730" spans="1:1" x14ac:dyDescent="0.35">
      <c r="A730" s="50"/>
    </row>
    <row r="731" spans="1:1" x14ac:dyDescent="0.35">
      <c r="A731" s="50"/>
    </row>
    <row r="732" spans="1:1" x14ac:dyDescent="0.35">
      <c r="A732" s="50"/>
    </row>
    <row r="733" spans="1:1" x14ac:dyDescent="0.35">
      <c r="A733" s="50"/>
    </row>
    <row r="734" spans="1:1" x14ac:dyDescent="0.35">
      <c r="A734" s="50"/>
    </row>
    <row r="735" spans="1:1" x14ac:dyDescent="0.35">
      <c r="A735" s="50"/>
    </row>
    <row r="736" spans="1:1" x14ac:dyDescent="0.35">
      <c r="A736" s="50"/>
    </row>
    <row r="737" spans="1:1" x14ac:dyDescent="0.35">
      <c r="A737" s="50"/>
    </row>
    <row r="738" spans="1:1" x14ac:dyDescent="0.35">
      <c r="A738" s="50"/>
    </row>
    <row r="739" spans="1:1" x14ac:dyDescent="0.35">
      <c r="A739" s="50"/>
    </row>
    <row r="740" spans="1:1" x14ac:dyDescent="0.35">
      <c r="A740" s="50"/>
    </row>
    <row r="741" spans="1:1" x14ac:dyDescent="0.35">
      <c r="A741" s="50"/>
    </row>
    <row r="742" spans="1:1" x14ac:dyDescent="0.35">
      <c r="A742" s="50"/>
    </row>
    <row r="743" spans="1:1" x14ac:dyDescent="0.35">
      <c r="A743" s="50"/>
    </row>
    <row r="744" spans="1:1" x14ac:dyDescent="0.35">
      <c r="A744" s="50"/>
    </row>
    <row r="745" spans="1:1" x14ac:dyDescent="0.35">
      <c r="A745" s="50"/>
    </row>
    <row r="746" spans="1:1" x14ac:dyDescent="0.35">
      <c r="A746" s="50"/>
    </row>
    <row r="747" spans="1:1" x14ac:dyDescent="0.35">
      <c r="A747" s="50"/>
    </row>
    <row r="748" spans="1:1" x14ac:dyDescent="0.35">
      <c r="A748" s="50"/>
    </row>
    <row r="749" spans="1:1" x14ac:dyDescent="0.35">
      <c r="A749" s="50"/>
    </row>
    <row r="750" spans="1:1" x14ac:dyDescent="0.35">
      <c r="A750" s="50"/>
    </row>
    <row r="751" spans="1:1" x14ac:dyDescent="0.35">
      <c r="A751" s="50"/>
    </row>
    <row r="752" spans="1:1" x14ac:dyDescent="0.35">
      <c r="A752" s="50"/>
    </row>
    <row r="753" spans="1:1" x14ac:dyDescent="0.35">
      <c r="A753" s="50"/>
    </row>
    <row r="754" spans="1:1" x14ac:dyDescent="0.35">
      <c r="A754" s="50"/>
    </row>
    <row r="755" spans="1:1" x14ac:dyDescent="0.35">
      <c r="A755" s="50"/>
    </row>
    <row r="756" spans="1:1" x14ac:dyDescent="0.35">
      <c r="A756" s="50"/>
    </row>
    <row r="757" spans="1:1" x14ac:dyDescent="0.35">
      <c r="A757" s="50"/>
    </row>
    <row r="758" spans="1:1" x14ac:dyDescent="0.35">
      <c r="A758" s="50"/>
    </row>
    <row r="759" spans="1:1" x14ac:dyDescent="0.35">
      <c r="A759" s="50"/>
    </row>
    <row r="760" spans="1:1" x14ac:dyDescent="0.35">
      <c r="A760" s="50"/>
    </row>
    <row r="761" spans="1:1" x14ac:dyDescent="0.35">
      <c r="A761" s="50"/>
    </row>
    <row r="762" spans="1:1" x14ac:dyDescent="0.35">
      <c r="A762" s="50"/>
    </row>
    <row r="763" spans="1:1" x14ac:dyDescent="0.35">
      <c r="A763" s="50"/>
    </row>
    <row r="764" spans="1:1" x14ac:dyDescent="0.35">
      <c r="A764" s="50"/>
    </row>
    <row r="765" spans="1:1" x14ac:dyDescent="0.35">
      <c r="A765" s="50"/>
    </row>
    <row r="766" spans="1:1" x14ac:dyDescent="0.35">
      <c r="A766" s="50"/>
    </row>
    <row r="767" spans="1:1" x14ac:dyDescent="0.35">
      <c r="A767" s="50"/>
    </row>
    <row r="768" spans="1:1" x14ac:dyDescent="0.35">
      <c r="A768" s="50"/>
    </row>
    <row r="769" spans="1:1" x14ac:dyDescent="0.35">
      <c r="A769" s="50"/>
    </row>
    <row r="770" spans="1:1" x14ac:dyDescent="0.35">
      <c r="A770" s="50"/>
    </row>
    <row r="771" spans="1:1" x14ac:dyDescent="0.35">
      <c r="A771" s="50"/>
    </row>
    <row r="772" spans="1:1" x14ac:dyDescent="0.35">
      <c r="A772" s="50"/>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7F5B1-349C-474E-8AD7-76044C53DD0F}">
  <sheetPr codeName="Sheet5"/>
  <dimension ref="A1:D14"/>
  <sheetViews>
    <sheetView workbookViewId="0">
      <selection activeCell="B4" sqref="B4"/>
    </sheetView>
  </sheetViews>
  <sheetFormatPr defaultColWidth="0" defaultRowHeight="14.5" zeroHeight="1" x14ac:dyDescent="0.35"/>
  <cols>
    <col min="1" max="1" width="11.1796875" style="4" customWidth="1"/>
    <col min="2" max="2" width="7.81640625" style="4" customWidth="1"/>
    <col min="3" max="3" width="2.26953125" style="4" customWidth="1"/>
    <col min="4" max="4" width="2.453125" style="4" customWidth="1"/>
    <col min="5" max="16384" width="9.1796875" style="4" hidden="1"/>
  </cols>
  <sheetData>
    <row r="1" spans="1:2" x14ac:dyDescent="0.35">
      <c r="A1" s="246" t="s">
        <v>239</v>
      </c>
      <c r="B1" s="246"/>
    </row>
    <row r="2" spans="1:2" x14ac:dyDescent="0.35">
      <c r="A2" s="51" t="s">
        <v>0</v>
      </c>
      <c r="B2" s="49" t="s">
        <v>240</v>
      </c>
    </row>
    <row r="3" spans="1:2" x14ac:dyDescent="0.35">
      <c r="A3" s="51">
        <v>45839</v>
      </c>
      <c r="B3" s="49">
        <v>88</v>
      </c>
    </row>
    <row r="4" spans="1:2" x14ac:dyDescent="0.35">
      <c r="A4" s="51">
        <v>45474</v>
      </c>
      <c r="B4" s="49">
        <v>88</v>
      </c>
    </row>
    <row r="5" spans="1:2" x14ac:dyDescent="0.35">
      <c r="A5" s="51">
        <v>45108</v>
      </c>
      <c r="B5" s="49">
        <v>85</v>
      </c>
    </row>
    <row r="6" spans="1:2" x14ac:dyDescent="0.35">
      <c r="A6" s="51">
        <v>44743</v>
      </c>
      <c r="B6" s="49">
        <v>78</v>
      </c>
    </row>
    <row r="7" spans="1:2" x14ac:dyDescent="0.35">
      <c r="A7" s="51">
        <v>44378</v>
      </c>
      <c r="B7" s="49">
        <v>72</v>
      </c>
    </row>
    <row r="8" spans="1:2" x14ac:dyDescent="0.35">
      <c r="A8" s="51">
        <v>44013</v>
      </c>
      <c r="B8" s="49">
        <v>72</v>
      </c>
    </row>
    <row r="9" spans="1:2" x14ac:dyDescent="0.35">
      <c r="A9" s="51">
        <v>43647</v>
      </c>
      <c r="B9" s="49">
        <v>68</v>
      </c>
    </row>
    <row r="10" spans="1:2" x14ac:dyDescent="0.35">
      <c r="A10" s="51">
        <v>43282</v>
      </c>
      <c r="B10" s="49">
        <v>68</v>
      </c>
    </row>
    <row r="11" spans="1:2" x14ac:dyDescent="0.35">
      <c r="A11" s="51">
        <v>42917</v>
      </c>
      <c r="B11" s="49">
        <v>66</v>
      </c>
    </row>
    <row r="12" spans="1:2" x14ac:dyDescent="0.35"/>
    <row r="13" spans="1:2" ht="6.75" customHeight="1" x14ac:dyDescent="0.35"/>
    <row r="14" spans="1:2" ht="5.25" customHeight="1" x14ac:dyDescent="0.35"/>
  </sheetData>
  <mergeCells count="1">
    <mergeCell ref="A1:B1"/>
  </mergeCells>
  <hyperlinks>
    <hyperlink ref="A1:B1" r:id="rId1" location=":~:text=The%20rate%20is%3A,2020%E2%80%9321%20and%202021%E2%80%9322" display="ATO mileage rate" xr:uid="{C7190699-0EC7-4395-9F3B-477805DD455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HELP</vt:lpstr>
      <vt:lpstr>Claim Form</vt:lpstr>
      <vt:lpstr>Study Codes</vt:lpstr>
      <vt:lpstr>DropDown</vt:lpstr>
      <vt:lpstr>ATO mileage rate</vt:lpstr>
      <vt:lpstr>'Claim Form'!Print_Area</vt:lpstr>
      <vt:lpstr>HELP!Print_Area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Too, Belinda L</dc:creator>
  <cp:lastModifiedBy>Anita Dolzan</cp:lastModifiedBy>
  <cp:lastPrinted>2023-08-31T03:14:21Z</cp:lastPrinted>
  <dcterms:created xsi:type="dcterms:W3CDTF">2023-07-20T23:31:42Z</dcterms:created>
  <dcterms:modified xsi:type="dcterms:W3CDTF">2025-09-05T03:04:47Z</dcterms:modified>
</cp:coreProperties>
</file>